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1104E290-2700-4A65-B155-8895BED27029}" xr6:coauthVersionLast="47" xr6:coauthVersionMax="47" xr10:uidLastSave="{00000000-0000-0000-0000-000000000000}"/>
  <bookViews>
    <workbookView xWindow="-120" yWindow="-120" windowWidth="21840" windowHeight="13140" xr2:uid="{4FADE624-C16C-4D77-B488-A417E4B8C763}"/>
  </bookViews>
  <sheets>
    <sheet name="01.02.2024  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D10" i="1"/>
  <c r="F10" i="1" s="1"/>
  <c r="C10" i="1"/>
  <c r="B10" i="1"/>
  <c r="K9" i="1"/>
  <c r="G9" i="1"/>
  <c r="J9" i="1" s="1"/>
  <c r="F9" i="1"/>
  <c r="E9" i="1"/>
  <c r="L8" i="1"/>
  <c r="K8" i="1"/>
  <c r="G8" i="1"/>
  <c r="J8" i="1" s="1"/>
  <c r="F8" i="1"/>
  <c r="E8" i="1"/>
  <c r="I7" i="1"/>
  <c r="K7" i="1" s="1"/>
  <c r="G7" i="1"/>
  <c r="L6" i="1"/>
  <c r="K6" i="1"/>
  <c r="G6" i="1"/>
  <c r="G10" i="1" s="1"/>
  <c r="F6" i="1"/>
  <c r="E6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J6" i="1" l="1"/>
  <c r="E10" i="1"/>
  <c r="I10" i="1"/>
  <c r="L10" i="1" l="1"/>
  <c r="K10" i="1"/>
  <c r="J10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<sst xmlns="http://schemas.openxmlformats.org/spreadsheetml/2006/main" count="21" uniqueCount="16">
  <si>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01.02.2024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</si>
  <si>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</si>
  <si>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</si>
  <si>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феврал 2023 года</t>
  </si>
  <si>
    <t>на 1 февраля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</si>
  <si>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</si>
  <si>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</si>
  <si>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</si>
  <si>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</si>
  <si>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</si>
  <si>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01.02.2024 год к 01.02.2023 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</si>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</sst>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4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</row>
        <row r="9">
          <cell r="E9">
            <v>10000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G7">
            <v>1744226.5</v>
          </cell>
        </row>
        <row r="8">
          <cell r="G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B125-6804-4785-8044-FCC3703BC6E3}">
  <dimension ref="A1:L10"/>
  <sheetViews>
    <sheetView tabSelected="1" topLeftCell="A2" workbookViewId="0">
      <selection activeCell="F12" sqref="F12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29">
        <v>1471.2</v>
      </c>
      <c r="D6" s="30">
        <v>11300</v>
      </c>
      <c r="E6" s="31">
        <f>D6/B6/1000</f>
        <v>7.6808047852093527E-3</v>
      </c>
      <c r="F6" s="32">
        <f>D6/C6/1000</f>
        <v>7.6808047852093527E-3</v>
      </c>
      <c r="G6" s="33">
        <f>[1]Результат!E7</f>
        <v>2318300.64</v>
      </c>
      <c r="H6" s="34">
        <v>3923300</v>
      </c>
      <c r="I6" s="34">
        <v>0</v>
      </c>
      <c r="J6" s="35">
        <f>I6/G6</f>
        <v>0</v>
      </c>
      <c r="K6" s="36">
        <f>I6/H6</f>
        <v>0</v>
      </c>
      <c r="L6" s="36">
        <f>I6/D6</f>
        <v>0</v>
      </c>
    </row>
    <row r="7" spans="1:12" ht="108.75" customHeight="1" x14ac:dyDescent="0.25">
      <c r="A7" s="28" t="s">
        <v>12</v>
      </c>
      <c r="B7" s="29">
        <v>0</v>
      </c>
      <c r="C7" s="29">
        <v>0</v>
      </c>
      <c r="D7" s="30">
        <v>0</v>
      </c>
      <c r="E7" s="31">
        <v>0</v>
      </c>
      <c r="F7" s="32">
        <v>0</v>
      </c>
      <c r="G7" s="34">
        <f>[1]Результат!D8</f>
        <v>0</v>
      </c>
      <c r="H7" s="34">
        <v>220000</v>
      </c>
      <c r="I7" s="34">
        <f>[2]Результат!G8</f>
        <v>0</v>
      </c>
      <c r="J7" s="35">
        <v>0</v>
      </c>
      <c r="K7" s="36">
        <f t="shared" ref="K7:K10" si="1">I7/H7</f>
        <v>0</v>
      </c>
      <c r="L7" s="36"/>
    </row>
    <row r="8" spans="1:12" ht="92.25" customHeight="1" x14ac:dyDescent="0.25">
      <c r="A8" s="28" t="s">
        <v>13</v>
      </c>
      <c r="B8" s="29">
        <v>2736.2</v>
      </c>
      <c r="C8" s="29">
        <v>2736.2</v>
      </c>
      <c r="D8" s="30">
        <v>25990</v>
      </c>
      <c r="E8" s="31">
        <f t="shared" ref="E8:E9" si="2">D8/B8/1000</f>
        <v>9.4985746655946203E-3</v>
      </c>
      <c r="F8" s="32">
        <f t="shared" ref="F8:F9" si="3">D8/C8/1000</f>
        <v>9.4985746655946203E-3</v>
      </c>
      <c r="G8" s="33">
        <f>[1]Результат!E8</f>
        <v>3033218</v>
      </c>
      <c r="H8" s="34">
        <v>3550500</v>
      </c>
      <c r="I8" s="34">
        <v>4800</v>
      </c>
      <c r="J8" s="35">
        <f t="shared" ref="J8:J10" si="4">I8/G8</f>
        <v>1.5824777513518645E-3</v>
      </c>
      <c r="K8" s="36">
        <f t="shared" si="1"/>
        <v>1.351922264469793E-3</v>
      </c>
      <c r="L8" s="36">
        <f t="shared" ref="L8" si="5">I8/D8</f>
        <v>0.1846864178530204</v>
      </c>
    </row>
    <row r="9" spans="1:12" ht="15.75" x14ac:dyDescent="0.25">
      <c r="A9" s="28" t="s">
        <v>14</v>
      </c>
      <c r="B9" s="29">
        <v>10</v>
      </c>
      <c r="C9" s="29">
        <v>10</v>
      </c>
      <c r="D9" s="30">
        <v>0</v>
      </c>
      <c r="E9" s="31">
        <f t="shared" si="2"/>
        <v>0</v>
      </c>
      <c r="F9" s="32">
        <f t="shared" si="3"/>
        <v>0</v>
      </c>
      <c r="G9" s="33">
        <f>[1]Результат!E9</f>
        <v>10000</v>
      </c>
      <c r="H9" s="34">
        <v>10700</v>
      </c>
      <c r="I9" s="34">
        <v>0</v>
      </c>
      <c r="J9" s="35">
        <f t="shared" si="4"/>
        <v>0</v>
      </c>
      <c r="K9" s="36">
        <f t="shared" si="1"/>
        <v>0</v>
      </c>
      <c r="L9" s="36"/>
    </row>
    <row r="10" spans="1:12" ht="15.75" x14ac:dyDescent="0.25">
      <c r="A10" s="37" t="s">
        <v>15</v>
      </c>
      <c r="B10" s="38">
        <f>B6+B7+B8+B9</f>
        <v>4217.3999999999996</v>
      </c>
      <c r="C10" s="38">
        <f>SUM(C6:C9)/1000</f>
        <v>4.2173999999999996</v>
      </c>
      <c r="D10" s="38">
        <f>SUM(D6:D9)/1000</f>
        <v>37.29</v>
      </c>
      <c r="E10" s="39">
        <f t="shared" ref="E10" si="6">D10/B10</f>
        <v>8.8419405320813785E-3</v>
      </c>
      <c r="F10" s="40">
        <f t="shared" ref="F10" si="7">D10/C10</f>
        <v>8.8419405320813773</v>
      </c>
      <c r="G10" s="41">
        <f>SUM(G6:G9)/1000</f>
        <v>5361.5186400000002</v>
      </c>
      <c r="H10" s="42">
        <f>SUM(H6:H9)/1000</f>
        <v>7704.5</v>
      </c>
      <c r="I10" s="42">
        <f>SUM(I6:I9)/1000</f>
        <v>4.8</v>
      </c>
      <c r="J10" s="43">
        <f t="shared" si="4"/>
        <v>8.9526873303941352E-4</v>
      </c>
      <c r="K10" s="44">
        <f t="shared" si="1"/>
        <v>6.2301252514764091E-4</v>
      </c>
      <c r="L10" s="36">
        <f>I10/D10</f>
        <v>0.12872083668543846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2024-11-26T09:43:52Z</dcterms:created>
  <dcterms:modified xsi:type="dcterms:W3CDTF">2024-11-26T09:44:24Z</dcterms:modified>
</cp:coreProperties>
</file>