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57F0811-988D-4CE2-8A80-75113E29AF8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Прил 1" sheetId="1" r:id="rId1"/>
    <sheet name="прил 2" sheetId="3" r:id="rId2"/>
    <sheet name="прил 3" sheetId="4" r:id="rId3"/>
    <sheet name="прил 4" sheetId="5" r:id="rId4"/>
    <sheet name="прил 5" sheetId="6" r:id="rId5"/>
  </sheets>
  <definedNames>
    <definedName name="_xlnm.Print_Area" localSheetId="1">'прил 2'!$A$1:$H$96</definedName>
  </definedNames>
  <calcPr calcId="181029"/>
</workbook>
</file>

<file path=xl/calcChain.xml><?xml version="1.0" encoding="utf-8"?>
<calcChain xmlns="http://schemas.openxmlformats.org/spreadsheetml/2006/main">
  <c r="E23" i="4" l="1"/>
  <c r="F30" i="3" l="1"/>
  <c r="F39" i="5" l="1"/>
  <c r="F41" i="5"/>
  <c r="F43" i="5"/>
  <c r="E39" i="4"/>
  <c r="E38" i="4" s="1"/>
  <c r="E37" i="4" s="1"/>
  <c r="E41" i="4"/>
  <c r="E43" i="4"/>
  <c r="F65" i="3"/>
  <c r="F67" i="3"/>
  <c r="F69" i="3"/>
  <c r="F64" i="3" l="1"/>
  <c r="F63" i="3" s="1"/>
  <c r="F62" i="3" s="1"/>
  <c r="F61" i="3" s="1"/>
  <c r="F38" i="5"/>
  <c r="F37" i="5" s="1"/>
  <c r="F47" i="5"/>
  <c r="F46" i="5" s="1"/>
  <c r="F45" i="5" s="1"/>
  <c r="F58" i="3"/>
  <c r="F57" i="3" s="1"/>
  <c r="F56" i="3" s="1"/>
  <c r="F55" i="3" s="1"/>
  <c r="F54" i="3" s="1"/>
  <c r="F53" i="3" s="1"/>
  <c r="F75" i="3" l="1"/>
  <c r="F85" i="3" l="1"/>
  <c r="F84" i="3" s="1"/>
  <c r="F83" i="3" s="1"/>
  <c r="F82" i="3" s="1"/>
  <c r="F81" i="3" s="1"/>
  <c r="G85" i="3"/>
  <c r="G84" i="3" s="1"/>
  <c r="G83" i="3" s="1"/>
  <c r="G82" i="3" s="1"/>
  <c r="G81" i="3" s="1"/>
  <c r="H85" i="3"/>
  <c r="H84" i="3" s="1"/>
  <c r="H83" i="3" s="1"/>
  <c r="H82" i="3" s="1"/>
  <c r="H81" i="3" s="1"/>
  <c r="H35" i="5" l="1"/>
  <c r="H34" i="5" s="1"/>
  <c r="H33" i="5" s="1"/>
  <c r="G35" i="5"/>
  <c r="G34" i="5" s="1"/>
  <c r="G33" i="5" s="1"/>
  <c r="H63" i="5"/>
  <c r="G63" i="5"/>
  <c r="H60" i="5"/>
  <c r="G60" i="5"/>
  <c r="H58" i="5"/>
  <c r="G58" i="5"/>
  <c r="H52" i="5"/>
  <c r="G52" i="5"/>
  <c r="H54" i="5"/>
  <c r="G54" i="5"/>
  <c r="H29" i="5"/>
  <c r="G29" i="5"/>
  <c r="H25" i="5"/>
  <c r="H24" i="5" s="1"/>
  <c r="H23" i="5" s="1"/>
  <c r="G25" i="5"/>
  <c r="G24" i="5" s="1"/>
  <c r="G23" i="5" s="1"/>
  <c r="G18" i="5" s="1"/>
  <c r="E63" i="4"/>
  <c r="G63" i="4"/>
  <c r="F63" i="4"/>
  <c r="G60" i="4"/>
  <c r="F60" i="4"/>
  <c r="G58" i="4"/>
  <c r="F58" i="4"/>
  <c r="G54" i="4"/>
  <c r="F54" i="4"/>
  <c r="G52" i="4"/>
  <c r="F52" i="4"/>
  <c r="G47" i="4"/>
  <c r="G46" i="4" s="1"/>
  <c r="G36" i="4" s="1"/>
  <c r="F47" i="4"/>
  <c r="F46" i="4" s="1"/>
  <c r="F36" i="4" s="1"/>
  <c r="G30" i="4"/>
  <c r="F30" i="4"/>
  <c r="G26" i="4"/>
  <c r="G25" i="4" s="1"/>
  <c r="G24" i="4" s="1"/>
  <c r="F26" i="4"/>
  <c r="F25" i="4" s="1"/>
  <c r="F24" i="4" s="1"/>
  <c r="G49" i="4" l="1"/>
  <c r="H51" i="5"/>
  <c r="H50" i="5" s="1"/>
  <c r="H49" i="5" s="1"/>
  <c r="H18" i="5"/>
  <c r="H17" i="5" s="1"/>
  <c r="H16" i="5" s="1"/>
  <c r="G19" i="4"/>
  <c r="G18" i="4" s="1"/>
  <c r="F19" i="4"/>
  <c r="G50" i="4"/>
  <c r="G51" i="4" s="1"/>
  <c r="F49" i="4"/>
  <c r="F50" i="4" s="1"/>
  <c r="F51" i="4" s="1"/>
  <c r="G51" i="5"/>
  <c r="G50" i="5" s="1"/>
  <c r="G49" i="5" s="1"/>
  <c r="G17" i="5" s="1"/>
  <c r="G16" i="5" s="1"/>
  <c r="G50" i="3"/>
  <c r="H92" i="3"/>
  <c r="H91" i="3" s="1"/>
  <c r="H90" i="3" s="1"/>
  <c r="H89" i="3" s="1"/>
  <c r="G92" i="3"/>
  <c r="G91" i="3" s="1"/>
  <c r="G90" i="3" s="1"/>
  <c r="G89" i="3" s="1"/>
  <c r="H75" i="3"/>
  <c r="H74" i="3" s="1"/>
  <c r="H73" i="3" s="1"/>
  <c r="H72" i="3" s="1"/>
  <c r="H71" i="3" s="1"/>
  <c r="H60" i="3" s="1"/>
  <c r="G75" i="3"/>
  <c r="G74" i="3" s="1"/>
  <c r="G73" i="3" s="1"/>
  <c r="G72" i="3" s="1"/>
  <c r="G71" i="3" s="1"/>
  <c r="G60" i="3" s="1"/>
  <c r="H50" i="3"/>
  <c r="H47" i="3" s="1"/>
  <c r="G47" i="3"/>
  <c r="G49" i="3" s="1"/>
  <c r="H36" i="3"/>
  <c r="H35" i="3" s="1"/>
  <c r="H34" i="3" s="1"/>
  <c r="G36" i="3"/>
  <c r="G35" i="3"/>
  <c r="G34" i="3" s="1"/>
  <c r="H30" i="3"/>
  <c r="H27" i="3" s="1"/>
  <c r="H29" i="3" s="1"/>
  <c r="G30" i="3"/>
  <c r="G27" i="3" s="1"/>
  <c r="H24" i="3"/>
  <c r="H21" i="3" s="1"/>
  <c r="G24" i="3"/>
  <c r="G21" i="3" s="1"/>
  <c r="G23" i="3" s="1"/>
  <c r="H23" i="3" l="1"/>
  <c r="H20" i="3"/>
  <c r="G29" i="3"/>
  <c r="G26" i="3"/>
  <c r="H26" i="3"/>
  <c r="G20" i="3"/>
  <c r="F18" i="4"/>
  <c r="G46" i="3"/>
  <c r="G45" i="3" s="1"/>
  <c r="H49" i="3"/>
  <c r="H46" i="3"/>
  <c r="H45" i="3" s="1"/>
  <c r="G48" i="3"/>
  <c r="H48" i="3"/>
  <c r="G28" i="3"/>
  <c r="H28" i="3"/>
  <c r="G22" i="3"/>
  <c r="H22" i="3"/>
  <c r="F34" i="1"/>
  <c r="E34" i="1"/>
  <c r="F29" i="1"/>
  <c r="E29" i="1"/>
  <c r="F26" i="1"/>
  <c r="E26" i="1"/>
  <c r="F24" i="1"/>
  <c r="F19" i="1" s="1"/>
  <c r="F18" i="1" s="1"/>
  <c r="E24" i="1"/>
  <c r="F21" i="1"/>
  <c r="E21" i="1"/>
  <c r="G19" i="3" l="1"/>
  <c r="G18" i="3" s="1"/>
  <c r="H19" i="3"/>
  <c r="H18" i="3" s="1"/>
  <c r="E19" i="1"/>
  <c r="E18" i="1" s="1"/>
  <c r="D26" i="1"/>
  <c r="A54" i="4" l="1"/>
  <c r="A52" i="4"/>
  <c r="C48" i="3"/>
  <c r="A49" i="3"/>
  <c r="A48" i="3"/>
  <c r="C50" i="5"/>
  <c r="B50" i="4"/>
  <c r="C22" i="3"/>
  <c r="C28" i="3"/>
  <c r="F31" i="5"/>
  <c r="E34" i="4"/>
  <c r="F43" i="3"/>
  <c r="F42" i="3" s="1"/>
  <c r="F41" i="3" s="1"/>
  <c r="F40" i="3" s="1"/>
  <c r="F39" i="3" s="1"/>
  <c r="F38" i="3" s="1"/>
  <c r="E33" i="4" l="1"/>
  <c r="E32" i="4" s="1"/>
  <c r="A54" i="5"/>
  <c r="A52" i="5"/>
  <c r="E47" i="4"/>
  <c r="E46" i="4" s="1"/>
  <c r="E36" i="4" s="1"/>
  <c r="F35" i="5" l="1"/>
  <c r="F34" i="5" s="1"/>
  <c r="F33" i="5" s="1"/>
  <c r="D29" i="1" l="1"/>
  <c r="D24" i="1"/>
  <c r="D21" i="1"/>
  <c r="D20" i="1" s="1"/>
  <c r="D19" i="1" l="1"/>
  <c r="D18" i="1" s="1"/>
  <c r="E62" i="4"/>
  <c r="F62" i="5" s="1"/>
  <c r="E61" i="4"/>
  <c r="F61" i="5" s="1"/>
  <c r="E59" i="4"/>
  <c r="F59" i="5" s="1"/>
  <c r="F58" i="5" s="1"/>
  <c r="E57" i="4"/>
  <c r="F57" i="5" s="1"/>
  <c r="E56" i="4"/>
  <c r="F56" i="5" s="1"/>
  <c r="E55" i="4"/>
  <c r="F55" i="5" s="1"/>
  <c r="E53" i="4"/>
  <c r="F53" i="5" s="1"/>
  <c r="F52" i="5" s="1"/>
  <c r="E27" i="4"/>
  <c r="E28" i="4"/>
  <c r="E29" i="4"/>
  <c r="F28" i="5" s="1"/>
  <c r="F30" i="5"/>
  <c r="F29" i="5" s="1"/>
  <c r="E22" i="4"/>
  <c r="E21" i="4" s="1"/>
  <c r="E20" i="4" s="1"/>
  <c r="F24" i="3"/>
  <c r="F21" i="3" s="1"/>
  <c r="F27" i="3"/>
  <c r="F36" i="3"/>
  <c r="F35" i="3" s="1"/>
  <c r="F34" i="3" s="1"/>
  <c r="F50" i="3"/>
  <c r="F47" i="3" s="1"/>
  <c r="F87" i="3"/>
  <c r="F74" i="3" s="1"/>
  <c r="F73" i="3" l="1"/>
  <c r="F72" i="3" s="1"/>
  <c r="F26" i="5"/>
  <c r="E26" i="4"/>
  <c r="F20" i="3"/>
  <c r="F23" i="3"/>
  <c r="F22" i="3"/>
  <c r="F46" i="3"/>
  <c r="F45" i="3" s="1"/>
  <c r="F48" i="3"/>
  <c r="F49" i="3"/>
  <c r="F26" i="3"/>
  <c r="F28" i="3"/>
  <c r="F29" i="3"/>
  <c r="E58" i="4"/>
  <c r="E52" i="4"/>
  <c r="E30" i="4"/>
  <c r="E25" i="4" s="1"/>
  <c r="E24" i="4" s="1"/>
  <c r="E19" i="4" s="1"/>
  <c r="F60" i="5"/>
  <c r="F22" i="5"/>
  <c r="F21" i="5" s="1"/>
  <c r="F20" i="5" s="1"/>
  <c r="F19" i="5" s="1"/>
  <c r="F27" i="5"/>
  <c r="F25" i="5" s="1"/>
  <c r="F24" i="5" s="1"/>
  <c r="F23" i="5" s="1"/>
  <c r="E54" i="4"/>
  <c r="F54" i="5"/>
  <c r="E60" i="4"/>
  <c r="F19" i="3" l="1"/>
  <c r="E49" i="4"/>
  <c r="F18" i="5"/>
  <c r="E51" i="4"/>
  <c r="F49" i="5"/>
  <c r="F71" i="3"/>
  <c r="F17" i="5" l="1"/>
  <c r="F60" i="3"/>
  <c r="F18" i="3" s="1"/>
  <c r="F16" i="5"/>
  <c r="E50" i="4"/>
  <c r="F50" i="5"/>
  <c r="F51" i="5"/>
  <c r="E18" i="4"/>
</calcChain>
</file>

<file path=xl/sharedStrings.xml><?xml version="1.0" encoding="utf-8"?>
<sst xmlns="http://schemas.openxmlformats.org/spreadsheetml/2006/main" count="577" uniqueCount="210">
  <si>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</si>
  <si>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</si>
  <si>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</si>
  <si>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</si>
  <si>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</si>
  <si>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</si>
  <si>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</si>
  <si>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</si>
  <si>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</si>
  <si>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</si>
  <si>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</si>
  <si>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</si>
  <si>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</si>
  <si>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</si>
  <si>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</si>
  <si>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</si>
  <si>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</si>
  <si>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</si>
  <si>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</si>
  <si>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</si>
  <si>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</si>
  <si>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</si>
  <si>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</si>
  <si>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</si>
  <si>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</si>
  <si>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</si>
  <si>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</si>
  <si>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</si>
  <si>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</si>
  <si>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</si>
  <si>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</si>
  <si>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</si>
  <si>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Секретарь Совета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</si>
  <si>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</si>
  <si>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</si>
  <si>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</si>
  <si>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</si>
  <si>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</si>
  <si>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</si>
  <si>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</si>
  <si>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</si>
  <si>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</si>
  <si>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</si>
  <si>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</si>
  <si>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</si>
  <si>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</si>
  <si>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</si>
  <si>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</si>
  <si>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</si>
  <si>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</si>
  <si>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 30 0 00   00000</t>
  </si>
  <si>
    <t>30 1 00 00000</t>
  </si>
  <si>
    <t>Основное мероприятие «Содержание и ремонт дорог в населенных пунктах»</t>
  </si>
  <si>
    <t>30 1 01 00000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</si>
  <si>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</si>
  <si>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</si>
  <si>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</si>
  <si>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</si>
  <si>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</si>
  <si>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</si>
  <si>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</si>
  <si>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</si>
  <si>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</si>
  <si>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</si>
  <si>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</si>
  <si>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</si>
  <si>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</si>
  <si>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</si>
  <si>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</si>
  <si>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</si>
  <si>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</si>
  <si>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Ведомство</t>
  </si>
  <si>
    <t>30 0 00 00000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</si>
  <si>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</si>
  <si>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</si>
  <si>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0100</t>
  </si>
  <si>
    <t>0102</t>
  </si>
  <si>
    <t>0104</t>
  </si>
  <si>
    <t>0111</t>
  </si>
  <si>
    <t>0200</t>
  </si>
  <si>
    <t>0203</t>
  </si>
  <si>
    <t>0500</t>
  </si>
  <si>
    <t>0503</t>
  </si>
  <si>
    <t>Совета сельского поселения Ижболдинский сельсовет</t>
  </si>
  <si>
    <t xml:space="preserve">"О бюджете сельского поселения Ижболдинский сельсовет </t>
  </si>
  <si>
    <t>в бюджет сельского поселения Ижболдинский сельсовет муниципального района</t>
  </si>
  <si>
    <t xml:space="preserve">Распределение бюджетных ассигнований сельского поселения Ижболдинский сельсовет муниципального </t>
  </si>
  <si>
    <t>Администрация сельского поселения Ижболдинский сельсовет муниципального района Янаульский район Республики Башкортостан</t>
  </si>
  <si>
    <t>Основное мероприятие «Благоустройство территорий населенных пунктов"</t>
  </si>
  <si>
    <t>Основное мероприятие "Благоустройство территорий населенных пунктов"</t>
  </si>
  <si>
    <t>Подпрограмма "Благоустройство территорий населенных пунктов"</t>
  </si>
  <si>
    <t xml:space="preserve">Ведомственная структура  расходов бюджета сельского поселения Ижболдинский сельсовет  </t>
  </si>
  <si>
    <t>2 02 35118 10 0000 150</t>
  </si>
  <si>
    <t>2 02 49999 10 7404 150</t>
  </si>
  <si>
    <t>Подпрограмма «Коммунальное хозяйство»</t>
  </si>
  <si>
    <t>30 4 00 00000</t>
  </si>
  <si>
    <t>Основное мероприятие «Содержание и развитие жилищно-коммунального хозяйства в сельском поселении»</t>
  </si>
  <si>
    <t>30 4 04 00000</t>
  </si>
  <si>
    <t>30 4 04 74040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</si>
  <si>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</si>
  <si>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</si>
  <si>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</si>
  <si>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49 0 00 00000</t>
  </si>
  <si>
    <t>49 0 01 02030</t>
  </si>
  <si>
    <t>49 0 01 02040</t>
  </si>
  <si>
    <t>49 0 01 51180</t>
  </si>
  <si>
    <t>49 0 01 02040</t>
  </si>
  <si>
    <t>(руб.)</t>
  </si>
  <si>
    <t>2024 год</t>
  </si>
  <si>
    <t>Приложение №1 к решению</t>
  </si>
  <si>
    <t>Приложение №2 к решению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</si>
  <si>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</si>
  <si>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</si>
  <si>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</si>
  <si>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</si>
  <si>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t>Подпрограмма  «Обеспечение пожарной безопасности»</t>
  </si>
  <si>
    <t> 30 3 00   00000</t>
  </si>
  <si>
    <t>Основное мероприятие "Обеспечение пожарной безопасности на территории сельского поселения"</t>
  </si>
  <si>
    <t> 30 3 03   00000</t>
  </si>
  <si>
    <t> 30 3 03   74040</t>
  </si>
  <si>
    <t>30 3 03 74040</t>
  </si>
  <si>
    <t>30 3 00 00000</t>
  </si>
  <si>
    <t>30 3 03 00000</t>
  </si>
  <si>
    <t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Ижболдинский сельсовет  муниципального района Янаульский район Республики Башкортостан"  </t>
  </si>
  <si>
    <t>49 0 01 00000</t>
  </si>
  <si>
    <t>Глава муниципального образования</t>
  </si>
  <si>
    <t>Аппараты органов государственной власти Республики Башкортостан</t>
  </si>
  <si>
    <t>Республики Башкортостан на 2023 год и на плановый</t>
  </si>
  <si>
    <t>период 2024 и 2025 годов"</t>
  </si>
  <si>
    <t>2025 год</t>
  </si>
  <si>
    <t>Муниципальная программа «Совершенствование деятельности органов местного самоуаправления сельского поселения Ижболдинский сельсовет муниципального района Янаульский район Республики Башкортостан на 2023-2025 годы»</t>
  </si>
  <si>
    <t>Муниципальная программа «Благоустройство населенных пунктов сельского поселения Ижболдинский сельсовет муниципального района Янаульский район Республики Башкортостан на 2023-2025 годы»</t>
  </si>
  <si>
    <t>Муниципальная программа "Благоустройство населенных пунктов сельского поселения Ижболдинский сельсовет муниципального района Янаульский район Республики Башкортостан на 2023-2025 годы"</t>
  </si>
  <si>
    <t>Основное мероприятие «Обеспечение деятельности органов местного самоуправления сельского поселения  Ижболдинский  сельсовет муниципального района Янаульский район Республики Башкортостан»</t>
  </si>
  <si>
    <t xml:space="preserve">Основное мероприятие «Обеспечение деятельности органов местного самоуправления сельского поселения  Ижболдинский  сельсовет муниципального района Янаульский район Республики Башкортостан»
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</si>
  <si>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 в границах  сельских поселений)</t>
  </si>
  <si>
    <t>Янаульский район Республики Башкортостан на 2023 год и на плановый период 2024 и 2025 годов</t>
  </si>
  <si>
    <t>района Янаульский район Республики Башкортостан на 2023 год и на плановый период 2024 и 2025 годоа по разделам,</t>
  </si>
  <si>
    <t>подразделам, целевым статьям(муниципальным программам и непрограммным направлениям деятельности),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</si>
  <si>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и охране окружающей среды в границах сельских поселений</t>
  </si>
  <si>
    <t>ОХРАНА ОКРУЖАЮЩЕЙ СРЕДЫ</t>
  </si>
  <si>
    <t>Мероприятия по охране окружающей среды</t>
  </si>
  <si>
    <t xml:space="preserve"> 
Охрана окружающей среды</t>
  </si>
  <si>
    <t>района Янаульский район Республики Башкортостан на 2023 год и на плановый период 2024 и 2025 годов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</si>
  <si>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охране окружающей среды в границах сельских поселений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</si>
  <si>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охране окружающей среды в границах сельских поселений
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</si>
  <si>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охране окружающей среды в границах сельских поселений</t>
  </si>
  <si>
    <t>Приложение №4 к решению</t>
  </si>
  <si>
    <t>муниципального района Янаульский район Республики Башкортостан на 2023 год и на плановый период 2024 и 2025 годов</t>
  </si>
  <si>
    <t>0605</t>
  </si>
  <si>
    <t>30 6 06 00000</t>
  </si>
  <si>
    <t>30 6 06 74040</t>
  </si>
  <si>
    <t>изменения в 2023 году</t>
  </si>
  <si>
    <t>2023 год с учетом изменений</t>
  </si>
  <si>
    <t>+94 336,85</t>
  </si>
  <si>
    <t>Республики  Башкортостан от ____________ г.№____</t>
  </si>
  <si>
    <t>( руб )</t>
  </si>
  <si>
    <t>Код бюджетной классификации</t>
  </si>
  <si>
    <t>Наименование кода бюджетной классификации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</si>
  <si>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</si>
  <si>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</si>
  <si>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</si>
  <si>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</si>
  <si>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</si>
  <si>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01 05 02 01 10 0000 000</t>
  </si>
  <si>
    <t>Прочие остатки денежных средств бюджетов сельских поселений</t>
  </si>
  <si>
    <t>Секретарь Совета:</t>
  </si>
  <si>
    <t>Приложение №5 к решению</t>
  </si>
  <si>
    <t>Республики  Башкортостан на 2023 год и  на плановый</t>
  </si>
  <si>
    <t>Источники финансирования дефицита бюджета сельского поселения Ижболдинский сельсовет муниципального района Янаульский район Республики Башкортостан на 2023 год</t>
  </si>
  <si>
    <t>БЕЗВОЗМЕЗДНЫЕ ПОСТУПЛЕНИЯ</t>
  </si>
  <si>
    <t>791 2 02 40 014 10 0000 150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</si>
  <si>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</si>
  <si>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</si>
  <si>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0400</t>
  </si>
  <si>
    <t>Дорожное хозяйство</t>
  </si>
  <si>
    <t>0409</t>
  </si>
  <si>
    <t> 30 0 00 00000</t>
  </si>
  <si>
    <t>Подпрограмма  «Дорожное хозяйство»</t>
  </si>
  <si>
    <t>30 1 01 03150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</si>
  <si>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</si>
  <si>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30 6 00 00000</t>
  </si>
  <si>
    <t>Муниципальная программа «Благоустройство населённых пунктов сельского поселения Ижболдинский сельсовет муниципального района Янаульский район Республики Башкортостан на период 2023-2025 годы»</t>
  </si>
  <si>
    <t>Г.М.Шарафисламова</t>
  </si>
  <si>
    <t>1 17 00 000 00 0000 000</t>
  </si>
  <si>
    <t>ПРОЧИЕ 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</si>
  <si>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</si>
  <si>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</si>
  <si>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0502</t>
  </si>
  <si>
    <t>Коммунальное хозяйство</t>
  </si>
  <si>
    <t>Реализация проектов развития общественной инфраструктуры, основанных на местных инициативах за счет средств бюджетов</t>
  </si>
  <si>
    <t xml:space="preserve">Реализация проектов развития общественной инфраструктуры ,основанных на местных инициативах, за счет средств,поступивших от физических лиц </t>
  </si>
  <si>
    <t>Реализация проектов развития общественной инфраструктуры ,основанных на местных инициативах,за счет средств,поступивших от юридических лиц</t>
  </si>
  <si>
    <t>30 4 04 S2471</t>
  </si>
  <si>
    <t>30 4 04 S2472</t>
  </si>
  <si>
    <t>30 4 04 S2473</t>
  </si>
  <si>
    <t xml:space="preserve"> 182 1 01 02010 01 0000 110</t>
  </si>
  <si>
    <t>Муниципальная программа «Благоустройство населенных пунктов сельского поселения Ижболдинский сельсовет муниципального района Янаульский район Республики Башкортостан на 2022-2024 годы»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</si>
  <si>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 и охране окружающей среды в границах сельских поселений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</si>
  <si>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</si>
  <si>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+28 082,00</t>
  </si>
  <si>
    <t>706 1 11 05 025 10 0000 120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</si>
  <si>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</si>
  <si>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+269 918,00</t>
  </si>
  <si>
    <t>+298 000,00</t>
  </si>
  <si>
    <t>+166 000,00</t>
  </si>
  <si>
    <t>+132 000,00</t>
  </si>
  <si>
    <t>Республики Башкортостан от 15.09. 2023 г.№18/1</t>
  </si>
  <si>
    <t>Республики Башкортостан от 15.09.2023 г.№18/1</t>
  </si>
  <si>
    <t>М.П. Сайтаева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</si>
</sst>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4" fontId="1" fillId="0" borderId="0" xfId="0" applyNumberFormat="1" applyFont="1" applyAlignment="1">
      <alignment horizontal="right" vertical="center" wrapText="1"/>
    </xf>
    <xf numFmtId="0" fontId="1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5" fillId="3" borderId="1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justify" vertical="top" wrapText="1"/>
    </xf>
    <xf numFmtId="49" fontId="10" fillId="0" borderId="6" xfId="0" applyNumberFormat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7" fillId="0" borderId="6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justify" vertical="top" wrapText="1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justify" vertical="top" wrapText="1"/>
    </xf>
    <xf numFmtId="0" fontId="15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41"/>
  <sheetViews>
    <sheetView tabSelected="1" topLeftCell="A39" zoomScale="70" zoomScaleNormal="70" workbookViewId="0">
      <selection activeCell="B45" sqref="B45"/>
    </sheetView>
  </sheetViews>
  <sheetFormatPr defaultRowHeight="15" x14ac:dyDescent="0.25"/>
  <cols>
    <col min="1" max="1" width="31.7109375" customWidth="1"/>
    <col min="2" max="2" width="61.5703125" customWidth="1"/>
    <col min="3" max="3" width="17.7109375" customWidth="1"/>
    <col min="4" max="4" width="17.140625" customWidth="1"/>
    <col min="5" max="5" width="17.5703125" customWidth="1"/>
    <col min="6" max="6" width="18.42578125" customWidth="1"/>
  </cols>
  <sheetData>
    <row r="1" spans="1:6" ht="15.75" x14ac:dyDescent="0.25">
      <c r="A1" s="1"/>
      <c r="B1" s="92" t="s">
        <v>109</v>
      </c>
      <c r="C1" s="92"/>
      <c r="D1" s="92"/>
      <c r="E1" s="92"/>
      <c r="F1" s="92"/>
    </row>
    <row r="2" spans="1:6" ht="15.75" x14ac:dyDescent="0.25">
      <c r="A2" s="1"/>
      <c r="B2" s="92" t="s">
        <v>83</v>
      </c>
      <c r="C2" s="92"/>
      <c r="D2" s="92"/>
      <c r="E2" s="92"/>
      <c r="F2" s="92"/>
    </row>
    <row r="3" spans="1:6" ht="15.75" x14ac:dyDescent="0.25">
      <c r="A3" s="1"/>
      <c r="B3" s="92" t="s">
        <v>30</v>
      </c>
      <c r="C3" s="92"/>
      <c r="D3" s="92"/>
      <c r="E3" s="92"/>
      <c r="F3" s="92"/>
    </row>
    <row r="4" spans="1:6" ht="15.75" x14ac:dyDescent="0.25">
      <c r="A4" s="1"/>
      <c r="B4" s="93" t="s">
        <v>207</v>
      </c>
      <c r="C4" s="93"/>
      <c r="D4" s="93"/>
      <c r="E4" s="93"/>
      <c r="F4" s="93"/>
    </row>
    <row r="5" spans="1:6" ht="15.75" x14ac:dyDescent="0.25">
      <c r="A5" s="1"/>
      <c r="B5" s="92" t="s">
        <v>84</v>
      </c>
      <c r="C5" s="92"/>
      <c r="D5" s="92"/>
      <c r="E5" s="92"/>
      <c r="F5" s="92"/>
    </row>
    <row r="6" spans="1:6" ht="15.75" x14ac:dyDescent="0.25">
      <c r="A6" s="1"/>
      <c r="B6" s="92" t="s">
        <v>30</v>
      </c>
      <c r="C6" s="92"/>
      <c r="D6" s="92"/>
      <c r="E6" s="92"/>
      <c r="F6" s="92"/>
    </row>
    <row r="7" spans="1:6" ht="15.75" x14ac:dyDescent="0.25">
      <c r="A7" s="1"/>
      <c r="B7" s="92" t="s">
        <v>127</v>
      </c>
      <c r="C7" s="92"/>
      <c r="D7" s="92"/>
      <c r="E7" s="92"/>
      <c r="F7" s="92"/>
    </row>
    <row r="8" spans="1:6" ht="15.75" x14ac:dyDescent="0.25">
      <c r="A8" s="1"/>
      <c r="B8" s="92" t="s">
        <v>128</v>
      </c>
      <c r="C8" s="92"/>
      <c r="D8" s="92"/>
      <c r="E8" s="92"/>
      <c r="F8" s="92"/>
    </row>
    <row r="9" spans="1:6" ht="15.75" x14ac:dyDescent="0.25">
      <c r="A9" s="1"/>
      <c r="B9" s="15"/>
      <c r="C9" s="15"/>
      <c r="D9" s="15"/>
    </row>
    <row r="10" spans="1:6" ht="18.75" x14ac:dyDescent="0.3">
      <c r="A10" s="1"/>
      <c r="B10" s="16" t="s">
        <v>31</v>
      </c>
      <c r="C10" s="16"/>
      <c r="D10" s="15"/>
    </row>
    <row r="11" spans="1:6" ht="18.75" x14ac:dyDescent="0.3">
      <c r="A11" s="1"/>
      <c r="B11" s="16" t="s">
        <v>85</v>
      </c>
      <c r="C11" s="16"/>
      <c r="D11" s="15"/>
    </row>
    <row r="12" spans="1:6" ht="18.75" x14ac:dyDescent="0.3">
      <c r="A12" s="1"/>
      <c r="B12" s="16" t="s">
        <v>136</v>
      </c>
      <c r="C12" s="16"/>
      <c r="D12" s="3"/>
    </row>
    <row r="13" spans="1:6" x14ac:dyDescent="0.25">
      <c r="A13" s="1"/>
      <c r="B13" s="2"/>
      <c r="C13" s="2"/>
      <c r="D13" s="1"/>
    </row>
    <row r="14" spans="1:6" x14ac:dyDescent="0.25">
      <c r="A14" s="1"/>
      <c r="B14" s="2"/>
      <c r="C14" s="2"/>
      <c r="F14" s="5" t="s">
        <v>107</v>
      </c>
    </row>
    <row r="15" spans="1:6" ht="28.5" customHeight="1" x14ac:dyDescent="0.25">
      <c r="A15" s="91" t="s">
        <v>0</v>
      </c>
      <c r="B15" s="91" t="s">
        <v>1</v>
      </c>
      <c r="C15" s="94" t="s">
        <v>2</v>
      </c>
      <c r="D15" s="95"/>
      <c r="E15" s="95"/>
      <c r="F15" s="96"/>
    </row>
    <row r="16" spans="1:6" ht="15" hidden="1" customHeight="1" x14ac:dyDescent="0.25">
      <c r="A16" s="91"/>
      <c r="B16" s="91"/>
      <c r="C16" s="60"/>
      <c r="D16" s="43"/>
      <c r="E16" s="43"/>
      <c r="F16" s="43"/>
    </row>
    <row r="17" spans="1:13" ht="50.25" customHeight="1" x14ac:dyDescent="0.25">
      <c r="A17" s="91"/>
      <c r="B17" s="91"/>
      <c r="C17" s="45" t="s">
        <v>152</v>
      </c>
      <c r="D17" s="45" t="s">
        <v>153</v>
      </c>
      <c r="E17" s="45" t="s">
        <v>108</v>
      </c>
      <c r="F17" s="45" t="s">
        <v>129</v>
      </c>
    </row>
    <row r="18" spans="1:13" ht="18.75" x14ac:dyDescent="0.25">
      <c r="A18" s="8"/>
      <c r="B18" s="78" t="s">
        <v>3</v>
      </c>
      <c r="C18" s="75" t="s">
        <v>204</v>
      </c>
      <c r="D18" s="34">
        <f>D19+D34</f>
        <v>6676794.8399999999</v>
      </c>
      <c r="E18" s="35">
        <f>E19+E34</f>
        <v>3973500</v>
      </c>
      <c r="F18" s="35">
        <f>F19+F34</f>
        <v>4011780</v>
      </c>
    </row>
    <row r="19" spans="1:13" ht="26.25" customHeight="1" x14ac:dyDescent="0.25">
      <c r="A19" s="17" t="s">
        <v>4</v>
      </c>
      <c r="B19" s="18" t="s">
        <v>5</v>
      </c>
      <c r="C19" s="75" t="s">
        <v>204</v>
      </c>
      <c r="D19" s="35">
        <f>D20+D23+D24+D29+D31+D33</f>
        <v>829500.99999999988</v>
      </c>
      <c r="E19" s="35">
        <f>E20+E23+E24+E29</f>
        <v>231000</v>
      </c>
      <c r="F19" s="35">
        <f>F20+F23+F24+F29</f>
        <v>238100</v>
      </c>
    </row>
    <row r="20" spans="1:13" ht="26.25" customHeight="1" x14ac:dyDescent="0.25">
      <c r="A20" s="17" t="s">
        <v>6</v>
      </c>
      <c r="B20" s="18" t="s">
        <v>7</v>
      </c>
      <c r="C20" s="90" t="s">
        <v>203</v>
      </c>
      <c r="D20" s="35">
        <f t="shared" ref="D20:F21" si="0">D21</f>
        <v>408526.32</v>
      </c>
      <c r="E20" s="35">
        <v>14000</v>
      </c>
      <c r="F20" s="35">
        <v>14000</v>
      </c>
    </row>
    <row r="21" spans="1:13" ht="68.25" hidden="1" customHeight="1" x14ac:dyDescent="0.25">
      <c r="A21" s="12" t="s">
        <v>8</v>
      </c>
      <c r="B21" s="13" t="s">
        <v>9</v>
      </c>
      <c r="C21" s="76"/>
      <c r="D21" s="36">
        <f t="shared" si="0"/>
        <v>408526.32</v>
      </c>
      <c r="E21" s="36">
        <f t="shared" si="0"/>
        <v>0</v>
      </c>
      <c r="F21" s="36">
        <f t="shared" si="0"/>
        <v>0</v>
      </c>
    </row>
    <row r="22" spans="1:13" ht="81" customHeight="1" x14ac:dyDescent="0.25">
      <c r="A22" s="8" t="s">
        <v>196</v>
      </c>
      <c r="B22" s="8" t="s">
        <v>10</v>
      </c>
      <c r="C22" s="74" t="s">
        <v>203</v>
      </c>
      <c r="D22" s="41">
        <v>408526.32</v>
      </c>
      <c r="E22" s="37"/>
      <c r="F22" s="37"/>
    </row>
    <row r="23" spans="1:13" ht="33" customHeight="1" x14ac:dyDescent="0.25">
      <c r="A23" s="82" t="s">
        <v>11</v>
      </c>
      <c r="B23" s="83" t="s">
        <v>12</v>
      </c>
      <c r="C23" s="75"/>
      <c r="D23" s="35">
        <v>3116.1</v>
      </c>
      <c r="E23" s="35"/>
      <c r="F23" s="35">
        <v>6100</v>
      </c>
    </row>
    <row r="24" spans="1:13" ht="24.75" customHeight="1" x14ac:dyDescent="0.25">
      <c r="A24" s="17" t="s">
        <v>13</v>
      </c>
      <c r="B24" s="18" t="s">
        <v>14</v>
      </c>
      <c r="C24" s="79"/>
      <c r="D24" s="35">
        <f>D25+D26</f>
        <v>216000</v>
      </c>
      <c r="E24" s="35">
        <f>E25+E26</f>
        <v>216000</v>
      </c>
      <c r="F24" s="35">
        <f>F25+F26</f>
        <v>217000</v>
      </c>
    </row>
    <row r="25" spans="1:13" ht="51" hidden="1" customHeight="1" x14ac:dyDescent="0.25">
      <c r="A25" s="8" t="s">
        <v>15</v>
      </c>
      <c r="B25" s="11" t="s">
        <v>16</v>
      </c>
      <c r="C25" s="73"/>
      <c r="D25" s="37">
        <v>25000</v>
      </c>
      <c r="E25" s="37">
        <v>25000</v>
      </c>
      <c r="F25" s="37">
        <v>26000</v>
      </c>
    </row>
    <row r="26" spans="1:13" ht="26.25" hidden="1" customHeight="1" x14ac:dyDescent="0.25">
      <c r="A26" s="12" t="s">
        <v>17</v>
      </c>
      <c r="B26" s="13" t="s">
        <v>18</v>
      </c>
      <c r="C26" s="80"/>
      <c r="D26" s="36">
        <f>D27+D28</f>
        <v>191000</v>
      </c>
      <c r="E26" s="36">
        <f>E27+E28</f>
        <v>191000</v>
      </c>
      <c r="F26" s="36">
        <f>F27+F28</f>
        <v>191000</v>
      </c>
    </row>
    <row r="27" spans="1:13" ht="34.5" hidden="1" customHeight="1" x14ac:dyDescent="0.25">
      <c r="A27" s="8" t="s">
        <v>21</v>
      </c>
      <c r="B27" s="11" t="s">
        <v>22</v>
      </c>
      <c r="C27" s="73"/>
      <c r="D27" s="37">
        <v>60000</v>
      </c>
      <c r="E27" s="37">
        <v>60000</v>
      </c>
      <c r="F27" s="37">
        <v>60000</v>
      </c>
    </row>
    <row r="28" spans="1:13" ht="42.75" hidden="1" customHeight="1" x14ac:dyDescent="0.25">
      <c r="A28" s="8" t="s">
        <v>19</v>
      </c>
      <c r="B28" s="11" t="s">
        <v>20</v>
      </c>
      <c r="C28" s="73"/>
      <c r="D28" s="37">
        <v>131000</v>
      </c>
      <c r="E28" s="37">
        <v>131000</v>
      </c>
      <c r="F28" s="37">
        <v>131000</v>
      </c>
      <c r="I28" s="55"/>
      <c r="J28" s="56"/>
      <c r="K28" s="57"/>
      <c r="L28" s="57"/>
      <c r="M28" s="57"/>
    </row>
    <row r="29" spans="1:13" ht="24" customHeight="1" x14ac:dyDescent="0.25">
      <c r="A29" s="17" t="s">
        <v>23</v>
      </c>
      <c r="B29" s="17" t="s">
        <v>24</v>
      </c>
      <c r="C29" s="79"/>
      <c r="D29" s="35">
        <f>D30</f>
        <v>1000</v>
      </c>
      <c r="E29" s="35">
        <f>E30</f>
        <v>1000</v>
      </c>
      <c r="F29" s="35">
        <f>F30</f>
        <v>1000</v>
      </c>
    </row>
    <row r="30" spans="1:13" ht="0.75" hidden="1" customHeight="1" x14ac:dyDescent="0.25">
      <c r="A30" s="8" t="s">
        <v>25</v>
      </c>
      <c r="B30" s="11" t="s">
        <v>26</v>
      </c>
      <c r="C30" s="73"/>
      <c r="D30" s="37">
        <v>1000</v>
      </c>
      <c r="E30" s="37">
        <v>1000</v>
      </c>
      <c r="F30" s="37">
        <v>1000</v>
      </c>
    </row>
    <row r="31" spans="1:13" ht="54" customHeight="1" x14ac:dyDescent="0.25">
      <c r="A31" s="87" t="s">
        <v>186</v>
      </c>
      <c r="B31" s="88" t="s">
        <v>187</v>
      </c>
      <c r="C31" s="81" t="s">
        <v>200</v>
      </c>
      <c r="D31" s="34">
        <v>35858.58</v>
      </c>
      <c r="E31" s="34"/>
      <c r="F31" s="34"/>
    </row>
    <row r="32" spans="1:13" ht="89.25" customHeight="1" x14ac:dyDescent="0.25">
      <c r="A32" s="71" t="s">
        <v>201</v>
      </c>
      <c r="B32" s="86" t="s">
        <v>202</v>
      </c>
      <c r="C32" s="73" t="s">
        <v>200</v>
      </c>
      <c r="D32" s="37">
        <v>28082</v>
      </c>
      <c r="E32" s="37"/>
      <c r="F32" s="37"/>
    </row>
    <row r="33" spans="1:6" ht="31.5" customHeight="1" x14ac:dyDescent="0.25">
      <c r="A33" s="87" t="s">
        <v>184</v>
      </c>
      <c r="B33" s="88" t="s">
        <v>185</v>
      </c>
      <c r="C33" s="81"/>
      <c r="D33" s="34">
        <v>165000</v>
      </c>
      <c r="E33" s="37"/>
      <c r="F33" s="37"/>
    </row>
    <row r="34" spans="1:6" ht="19.5" customHeight="1" x14ac:dyDescent="0.25">
      <c r="A34" s="84" t="s">
        <v>27</v>
      </c>
      <c r="B34" s="85" t="s">
        <v>170</v>
      </c>
      <c r="C34" s="75"/>
      <c r="D34" s="35">
        <v>5847293.8399999999</v>
      </c>
      <c r="E34" s="35">
        <f>E35+E36</f>
        <v>3742500</v>
      </c>
      <c r="F34" s="35">
        <f>F35+F36</f>
        <v>3773680</v>
      </c>
    </row>
    <row r="35" spans="1:6" ht="0.75" hidden="1" customHeight="1" x14ac:dyDescent="0.25">
      <c r="A35" s="8" t="s">
        <v>100</v>
      </c>
      <c r="B35" s="11" t="s">
        <v>101</v>
      </c>
      <c r="C35" s="74"/>
      <c r="D35" s="37">
        <v>3360000</v>
      </c>
      <c r="E35" s="37">
        <v>3610100</v>
      </c>
      <c r="F35" s="37">
        <v>3639280</v>
      </c>
    </row>
    <row r="36" spans="1:6" ht="54" hidden="1" customHeight="1" x14ac:dyDescent="0.25">
      <c r="A36" s="8" t="s">
        <v>92</v>
      </c>
      <c r="B36" s="11" t="s">
        <v>28</v>
      </c>
      <c r="C36" s="74"/>
      <c r="D36" s="37">
        <v>126400</v>
      </c>
      <c r="E36" s="37">
        <v>132400</v>
      </c>
      <c r="F36" s="37">
        <v>134400</v>
      </c>
    </row>
    <row r="37" spans="1:6" ht="49.5" hidden="1" customHeight="1" x14ac:dyDescent="0.25">
      <c r="A37" s="71" t="s">
        <v>171</v>
      </c>
      <c r="B37" s="72" t="s">
        <v>172</v>
      </c>
      <c r="C37" s="73"/>
      <c r="D37" s="37">
        <v>590276.64</v>
      </c>
      <c r="E37" s="37"/>
      <c r="F37" s="37"/>
    </row>
    <row r="38" spans="1:6" ht="90" hidden="1" customHeight="1" x14ac:dyDescent="0.25">
      <c r="A38" s="8" t="s">
        <v>93</v>
      </c>
      <c r="B38" s="11" t="s">
        <v>135</v>
      </c>
      <c r="C38" s="70"/>
      <c r="D38" s="37">
        <v>500000</v>
      </c>
      <c r="E38" s="46">
        <v>0</v>
      </c>
      <c r="F38" s="46">
        <v>0</v>
      </c>
    </row>
    <row r="41" spans="1:6" x14ac:dyDescent="0.25">
      <c r="A41" s="4" t="s">
        <v>32</v>
      </c>
      <c r="B41" s="5" t="s">
        <v>209</v>
      </c>
      <c r="C41" s="5"/>
    </row>
  </sheetData>
  <mergeCells count="11">
    <mergeCell ref="A15:A17"/>
    <mergeCell ref="B15:B17"/>
    <mergeCell ref="B1:F1"/>
    <mergeCell ref="B2:F2"/>
    <mergeCell ref="B3:F3"/>
    <mergeCell ref="B4:F4"/>
    <mergeCell ref="B5:F5"/>
    <mergeCell ref="B6:F6"/>
    <mergeCell ref="B7:F7"/>
    <mergeCell ref="B8:F8"/>
    <mergeCell ref="C15:F15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95"/>
  <sheetViews>
    <sheetView view="pageBreakPreview" topLeftCell="A89" zoomScale="60" zoomScaleNormal="70" workbookViewId="0">
      <selection activeCell="D92" sqref="D92"/>
    </sheetView>
  </sheetViews>
  <sheetFormatPr defaultRowHeight="15" x14ac:dyDescent="0.25"/>
  <cols>
    <col min="1" max="1" width="32.28515625" customWidth="1"/>
    <col min="3" max="3" width="19" customWidth="1"/>
    <col min="5" max="5" width="16.140625" customWidth="1"/>
    <col min="6" max="6" width="17.5703125" customWidth="1"/>
    <col min="7" max="7" width="14.85546875" customWidth="1"/>
    <col min="8" max="8" width="15.140625" customWidth="1"/>
  </cols>
  <sheetData>
    <row r="1" spans="1:8" x14ac:dyDescent="0.25">
      <c r="D1" s="1"/>
      <c r="E1" s="1"/>
      <c r="F1" s="1"/>
      <c r="H1" s="5" t="s">
        <v>110</v>
      </c>
    </row>
    <row r="2" spans="1:8" x14ac:dyDescent="0.25">
      <c r="D2" s="1"/>
      <c r="E2" s="1"/>
      <c r="F2" s="1"/>
      <c r="H2" s="5" t="s">
        <v>83</v>
      </c>
    </row>
    <row r="3" spans="1:8" x14ac:dyDescent="0.25">
      <c r="D3" s="1"/>
      <c r="E3" s="1"/>
      <c r="F3" s="1"/>
      <c r="H3" s="5" t="s">
        <v>30</v>
      </c>
    </row>
    <row r="4" spans="1:8" x14ac:dyDescent="0.25">
      <c r="D4" s="1"/>
      <c r="E4" s="1"/>
      <c r="F4" s="1"/>
      <c r="H4" s="48" t="s">
        <v>208</v>
      </c>
    </row>
    <row r="5" spans="1:8" x14ac:dyDescent="0.25">
      <c r="D5" s="1"/>
      <c r="E5" s="1"/>
      <c r="F5" s="1"/>
      <c r="H5" s="5" t="s">
        <v>84</v>
      </c>
    </row>
    <row r="6" spans="1:8" ht="15.75" customHeight="1" x14ac:dyDescent="0.25">
      <c r="D6" s="1"/>
      <c r="E6" s="1"/>
      <c r="F6" s="1"/>
      <c r="H6" s="5" t="s">
        <v>30</v>
      </c>
    </row>
    <row r="7" spans="1:8" x14ac:dyDescent="0.25">
      <c r="D7" s="1"/>
      <c r="E7" s="1"/>
      <c r="F7" s="1"/>
      <c r="H7" s="5" t="s">
        <v>127</v>
      </c>
    </row>
    <row r="8" spans="1:8" x14ac:dyDescent="0.25">
      <c r="D8" s="1"/>
      <c r="E8" s="1"/>
      <c r="F8" s="1"/>
      <c r="H8" s="5" t="s">
        <v>128</v>
      </c>
    </row>
    <row r="10" spans="1:8" ht="15.75" x14ac:dyDescent="0.25">
      <c r="A10" s="97" t="s">
        <v>86</v>
      </c>
      <c r="B10" s="97"/>
      <c r="C10" s="97"/>
      <c r="D10" s="97"/>
      <c r="E10" s="97"/>
      <c r="F10" s="97"/>
      <c r="G10" s="97"/>
      <c r="H10" s="97"/>
    </row>
    <row r="11" spans="1:8" ht="15.75" x14ac:dyDescent="0.25">
      <c r="A11" s="97" t="s">
        <v>137</v>
      </c>
      <c r="B11" s="97"/>
      <c r="C11" s="97"/>
      <c r="D11" s="97"/>
      <c r="E11" s="97"/>
      <c r="F11" s="97"/>
      <c r="G11" s="97"/>
      <c r="H11" s="97"/>
    </row>
    <row r="12" spans="1:8" ht="15.75" x14ac:dyDescent="0.25">
      <c r="A12" s="97" t="s">
        <v>138</v>
      </c>
      <c r="B12" s="97"/>
      <c r="C12" s="97"/>
      <c r="D12" s="97"/>
      <c r="E12" s="97"/>
      <c r="F12" s="97"/>
      <c r="G12" s="97"/>
      <c r="H12" s="97"/>
    </row>
    <row r="13" spans="1:8" ht="15.75" x14ac:dyDescent="0.25">
      <c r="A13" s="97" t="s">
        <v>70</v>
      </c>
      <c r="B13" s="97"/>
      <c r="C13" s="97"/>
      <c r="D13" s="97"/>
      <c r="E13" s="97"/>
      <c r="F13" s="97"/>
      <c r="G13" s="97"/>
      <c r="H13" s="97"/>
    </row>
    <row r="14" spans="1:8" x14ac:dyDescent="0.25">
      <c r="A14" s="1"/>
      <c r="B14" s="1"/>
      <c r="C14" s="1"/>
      <c r="D14" s="1"/>
      <c r="E14" s="1"/>
      <c r="F14" s="1"/>
    </row>
    <row r="15" spans="1:8" x14ac:dyDescent="0.25">
      <c r="H15" s="5" t="s">
        <v>107</v>
      </c>
    </row>
    <row r="16" spans="1:8" x14ac:dyDescent="0.25">
      <c r="A16" s="99" t="s">
        <v>33</v>
      </c>
      <c r="B16" s="99" t="s">
        <v>34</v>
      </c>
      <c r="C16" s="99" t="s">
        <v>35</v>
      </c>
      <c r="D16" s="99" t="s">
        <v>36</v>
      </c>
      <c r="E16" s="100" t="s">
        <v>2</v>
      </c>
      <c r="F16" s="101"/>
      <c r="G16" s="101"/>
      <c r="H16" s="102"/>
    </row>
    <row r="17" spans="1:8" ht="30" x14ac:dyDescent="0.25">
      <c r="A17" s="99"/>
      <c r="B17" s="99"/>
      <c r="C17" s="99"/>
      <c r="D17" s="99"/>
      <c r="E17" s="19" t="s">
        <v>152</v>
      </c>
      <c r="F17" s="19" t="s">
        <v>153</v>
      </c>
      <c r="G17" s="19" t="s">
        <v>108</v>
      </c>
      <c r="H17" s="19" t="s">
        <v>129</v>
      </c>
    </row>
    <row r="18" spans="1:8" x14ac:dyDescent="0.25">
      <c r="A18" s="20" t="s">
        <v>3</v>
      </c>
      <c r="B18" s="19"/>
      <c r="C18" s="19"/>
      <c r="D18" s="19"/>
      <c r="E18" s="62" t="s">
        <v>204</v>
      </c>
      <c r="F18" s="38">
        <f>F19+F45+F81+F60+F38+F53</f>
        <v>6771131.6899999995</v>
      </c>
      <c r="G18" s="38">
        <f>G19+G45+G81+G60+G89</f>
        <v>3973500</v>
      </c>
      <c r="H18" s="38">
        <f>H19+H45+H81+H60+H89</f>
        <v>4011780</v>
      </c>
    </row>
    <row r="19" spans="1:8" ht="34.5" customHeight="1" x14ac:dyDescent="0.25">
      <c r="A19" s="21" t="s">
        <v>37</v>
      </c>
      <c r="B19" s="22" t="s">
        <v>75</v>
      </c>
      <c r="C19" s="19"/>
      <c r="D19" s="19"/>
      <c r="E19" s="62" t="s">
        <v>204</v>
      </c>
      <c r="F19" s="38">
        <f>F20+F26+F34</f>
        <v>3058560</v>
      </c>
      <c r="G19" s="38">
        <f>G20+G26+G34</f>
        <v>2705600</v>
      </c>
      <c r="H19" s="38">
        <f>H20+H26+H34</f>
        <v>2706000</v>
      </c>
    </row>
    <row r="20" spans="1:8" ht="59.25" customHeight="1" x14ac:dyDescent="0.25">
      <c r="A20" s="23" t="s">
        <v>38</v>
      </c>
      <c r="B20" s="24" t="s">
        <v>76</v>
      </c>
      <c r="C20" s="19"/>
      <c r="D20" s="19"/>
      <c r="E20" s="61" t="s">
        <v>205</v>
      </c>
      <c r="F20" s="39">
        <f>F21</f>
        <v>1069726</v>
      </c>
      <c r="G20" s="39">
        <f>G21</f>
        <v>790866</v>
      </c>
      <c r="H20" s="39">
        <f>H21</f>
        <v>790866</v>
      </c>
    </row>
    <row r="21" spans="1:8" ht="121.5" customHeight="1" x14ac:dyDescent="0.25">
      <c r="A21" s="23" t="s">
        <v>130</v>
      </c>
      <c r="B21" s="24" t="s">
        <v>76</v>
      </c>
      <c r="C21" s="25" t="s">
        <v>102</v>
      </c>
      <c r="D21" s="25"/>
      <c r="E21" s="61" t="s">
        <v>205</v>
      </c>
      <c r="F21" s="39">
        <f>F24</f>
        <v>1069726</v>
      </c>
      <c r="G21" s="39">
        <f>G24</f>
        <v>790866</v>
      </c>
      <c r="H21" s="39">
        <f>H24</f>
        <v>790866</v>
      </c>
    </row>
    <row r="22" spans="1:8" ht="134.25" customHeight="1" x14ac:dyDescent="0.25">
      <c r="A22" s="23" t="s">
        <v>123</v>
      </c>
      <c r="B22" s="24" t="s">
        <v>76</v>
      </c>
      <c r="C22" s="25" t="str">
        <f>C21</f>
        <v>49 0 00 00000</v>
      </c>
      <c r="D22" s="25"/>
      <c r="E22" s="61" t="s">
        <v>205</v>
      </c>
      <c r="F22" s="39">
        <f>F21</f>
        <v>1069726</v>
      </c>
      <c r="G22" s="39">
        <f>G21</f>
        <v>790866</v>
      </c>
      <c r="H22" s="39">
        <f>H21</f>
        <v>790866</v>
      </c>
    </row>
    <row r="23" spans="1:8" ht="126" customHeight="1" x14ac:dyDescent="0.25">
      <c r="A23" s="23" t="s">
        <v>133</v>
      </c>
      <c r="B23" s="24" t="s">
        <v>76</v>
      </c>
      <c r="C23" s="25" t="s">
        <v>124</v>
      </c>
      <c r="D23" s="25"/>
      <c r="E23" s="61" t="s">
        <v>205</v>
      </c>
      <c r="F23" s="39">
        <f>F21</f>
        <v>1069726</v>
      </c>
      <c r="G23" s="39">
        <f>G21</f>
        <v>790866</v>
      </c>
      <c r="H23" s="39">
        <f>H21</f>
        <v>790866</v>
      </c>
    </row>
    <row r="24" spans="1:8" ht="32.25" customHeight="1" x14ac:dyDescent="0.25">
      <c r="A24" s="23" t="s">
        <v>125</v>
      </c>
      <c r="B24" s="24" t="s">
        <v>76</v>
      </c>
      <c r="C24" s="25" t="s">
        <v>103</v>
      </c>
      <c r="D24" s="25"/>
      <c r="E24" s="61" t="s">
        <v>205</v>
      </c>
      <c r="F24" s="39">
        <f>F25</f>
        <v>1069726</v>
      </c>
      <c r="G24" s="39">
        <f>G25</f>
        <v>790866</v>
      </c>
      <c r="H24" s="39">
        <f>H25</f>
        <v>790866</v>
      </c>
    </row>
    <row r="25" spans="1:8" ht="118.5" customHeight="1" x14ac:dyDescent="0.25">
      <c r="A25" s="23" t="s">
        <v>41</v>
      </c>
      <c r="B25" s="24" t="s">
        <v>76</v>
      </c>
      <c r="C25" s="25" t="s">
        <v>103</v>
      </c>
      <c r="D25" s="25">
        <v>100</v>
      </c>
      <c r="E25" s="61" t="s">
        <v>205</v>
      </c>
      <c r="F25" s="39">
        <v>1069726</v>
      </c>
      <c r="G25" s="39">
        <v>790866</v>
      </c>
      <c r="H25" s="39">
        <v>790866</v>
      </c>
    </row>
    <row r="26" spans="1:8" ht="105.75" customHeight="1" x14ac:dyDescent="0.25">
      <c r="A26" s="23" t="s">
        <v>42</v>
      </c>
      <c r="B26" s="24" t="s">
        <v>77</v>
      </c>
      <c r="C26" s="25"/>
      <c r="D26" s="25"/>
      <c r="E26" s="61" t="s">
        <v>206</v>
      </c>
      <c r="F26" s="39">
        <f>F27</f>
        <v>1978834</v>
      </c>
      <c r="G26" s="39">
        <f>G27</f>
        <v>1904734</v>
      </c>
      <c r="H26" s="39">
        <f>H27</f>
        <v>1905134</v>
      </c>
    </row>
    <row r="27" spans="1:8" ht="120.75" customHeight="1" x14ac:dyDescent="0.25">
      <c r="A27" s="23" t="s">
        <v>130</v>
      </c>
      <c r="B27" s="24" t="s">
        <v>77</v>
      </c>
      <c r="C27" s="25" t="s">
        <v>102</v>
      </c>
      <c r="D27" s="25"/>
      <c r="E27" s="61" t="s">
        <v>206</v>
      </c>
      <c r="F27" s="39">
        <f>F30</f>
        <v>1978834</v>
      </c>
      <c r="G27" s="39">
        <f>G30</f>
        <v>1904734</v>
      </c>
      <c r="H27" s="39">
        <f>H30</f>
        <v>1905134</v>
      </c>
    </row>
    <row r="28" spans="1:8" ht="137.25" customHeight="1" x14ac:dyDescent="0.25">
      <c r="A28" s="23" t="s">
        <v>123</v>
      </c>
      <c r="B28" s="24" t="s">
        <v>77</v>
      </c>
      <c r="C28" s="25" t="str">
        <f>C27</f>
        <v>49 0 00 00000</v>
      </c>
      <c r="D28" s="25"/>
      <c r="E28" s="61" t="s">
        <v>206</v>
      </c>
      <c r="F28" s="39">
        <f>F27</f>
        <v>1978834</v>
      </c>
      <c r="G28" s="39">
        <f>G27</f>
        <v>1904734</v>
      </c>
      <c r="H28" s="39">
        <f>H27</f>
        <v>1905134</v>
      </c>
    </row>
    <row r="29" spans="1:8" ht="119.25" customHeight="1" x14ac:dyDescent="0.25">
      <c r="A29" s="23" t="s">
        <v>133</v>
      </c>
      <c r="B29" s="24" t="s">
        <v>77</v>
      </c>
      <c r="C29" s="25" t="s">
        <v>124</v>
      </c>
      <c r="D29" s="25"/>
      <c r="E29" s="61" t="s">
        <v>206</v>
      </c>
      <c r="F29" s="39">
        <f>F27</f>
        <v>1978834</v>
      </c>
      <c r="G29" s="39">
        <f>G27</f>
        <v>1904734</v>
      </c>
      <c r="H29" s="39">
        <f>H27</f>
        <v>1905134</v>
      </c>
    </row>
    <row r="30" spans="1:8" ht="48" customHeight="1" x14ac:dyDescent="0.25">
      <c r="A30" s="23" t="s">
        <v>126</v>
      </c>
      <c r="B30" s="24" t="s">
        <v>77</v>
      </c>
      <c r="C30" s="25" t="s">
        <v>104</v>
      </c>
      <c r="D30" s="25"/>
      <c r="E30" s="61" t="s">
        <v>206</v>
      </c>
      <c r="F30" s="39">
        <f>F31+F32+F33</f>
        <v>1978834</v>
      </c>
      <c r="G30" s="39">
        <f>G31+G32+G33</f>
        <v>1904734</v>
      </c>
      <c r="H30" s="39">
        <f>H31+H32+H33</f>
        <v>1905134</v>
      </c>
    </row>
    <row r="31" spans="1:8" ht="122.25" customHeight="1" x14ac:dyDescent="0.25">
      <c r="A31" s="23" t="s">
        <v>41</v>
      </c>
      <c r="B31" s="24" t="s">
        <v>77</v>
      </c>
      <c r="C31" s="25" t="s">
        <v>104</v>
      </c>
      <c r="D31" s="25">
        <v>100</v>
      </c>
      <c r="E31" s="61" t="s">
        <v>206</v>
      </c>
      <c r="F31" s="39">
        <v>1532947</v>
      </c>
      <c r="G31" s="39">
        <v>1410947</v>
      </c>
      <c r="H31" s="39">
        <v>1410947</v>
      </c>
    </row>
    <row r="32" spans="1:8" ht="47.25" customHeight="1" x14ac:dyDescent="0.25">
      <c r="A32" s="23" t="s">
        <v>43</v>
      </c>
      <c r="B32" s="24" t="s">
        <v>77</v>
      </c>
      <c r="C32" s="25" t="s">
        <v>104</v>
      </c>
      <c r="D32" s="25">
        <v>200</v>
      </c>
      <c r="E32" s="61"/>
      <c r="F32" s="39">
        <v>417677.55</v>
      </c>
      <c r="G32" s="39">
        <v>445787</v>
      </c>
      <c r="H32" s="39">
        <v>446187</v>
      </c>
    </row>
    <row r="33" spans="1:8" x14ac:dyDescent="0.25">
      <c r="A33" s="23" t="s">
        <v>44</v>
      </c>
      <c r="B33" s="24" t="s">
        <v>77</v>
      </c>
      <c r="C33" s="25" t="s">
        <v>104</v>
      </c>
      <c r="D33" s="25">
        <v>800</v>
      </c>
      <c r="E33" s="61"/>
      <c r="F33" s="39">
        <v>28209.45</v>
      </c>
      <c r="G33" s="39">
        <v>48000</v>
      </c>
      <c r="H33" s="39">
        <v>48000</v>
      </c>
    </row>
    <row r="34" spans="1:8" x14ac:dyDescent="0.25">
      <c r="A34" s="23" t="s">
        <v>45</v>
      </c>
      <c r="B34" s="24" t="s">
        <v>78</v>
      </c>
      <c r="C34" s="25"/>
      <c r="D34" s="25"/>
      <c r="E34" s="61"/>
      <c r="F34" s="39">
        <f t="shared" ref="F34:H36" si="0">F35</f>
        <v>10000</v>
      </c>
      <c r="G34" s="39">
        <f t="shared" si="0"/>
        <v>10000</v>
      </c>
      <c r="H34" s="39">
        <f t="shared" si="0"/>
        <v>10000</v>
      </c>
    </row>
    <row r="35" spans="1:8" x14ac:dyDescent="0.25">
      <c r="A35" s="26" t="s">
        <v>39</v>
      </c>
      <c r="B35" s="24" t="s">
        <v>78</v>
      </c>
      <c r="C35" s="25" t="s">
        <v>40</v>
      </c>
      <c r="D35" s="25"/>
      <c r="E35" s="61"/>
      <c r="F35" s="39">
        <f t="shared" si="0"/>
        <v>10000</v>
      </c>
      <c r="G35" s="39">
        <f t="shared" si="0"/>
        <v>10000</v>
      </c>
      <c r="H35" s="39">
        <f t="shared" si="0"/>
        <v>10000</v>
      </c>
    </row>
    <row r="36" spans="1:8" ht="30" x14ac:dyDescent="0.25">
      <c r="A36" s="23" t="s">
        <v>46</v>
      </c>
      <c r="B36" s="24" t="s">
        <v>78</v>
      </c>
      <c r="C36" s="25" t="s">
        <v>47</v>
      </c>
      <c r="D36" s="25"/>
      <c r="E36" s="61"/>
      <c r="F36" s="39">
        <f t="shared" si="0"/>
        <v>10000</v>
      </c>
      <c r="G36" s="39">
        <f t="shared" si="0"/>
        <v>10000</v>
      </c>
      <c r="H36" s="39">
        <f t="shared" si="0"/>
        <v>10000</v>
      </c>
    </row>
    <row r="37" spans="1:8" x14ac:dyDescent="0.25">
      <c r="A37" s="23" t="s">
        <v>44</v>
      </c>
      <c r="B37" s="24" t="s">
        <v>78</v>
      </c>
      <c r="C37" s="25" t="s">
        <v>47</v>
      </c>
      <c r="D37" s="25">
        <v>800</v>
      </c>
      <c r="E37" s="61"/>
      <c r="F37" s="39">
        <v>10000</v>
      </c>
      <c r="G37" s="39">
        <v>10000</v>
      </c>
      <c r="H37" s="39">
        <v>10000</v>
      </c>
    </row>
    <row r="38" spans="1:8" ht="57.75" hidden="1" x14ac:dyDescent="0.25">
      <c r="A38" s="21" t="s">
        <v>111</v>
      </c>
      <c r="B38" s="22" t="s">
        <v>112</v>
      </c>
      <c r="C38" s="25"/>
      <c r="D38" s="27"/>
      <c r="E38" s="62"/>
      <c r="F38" s="38">
        <f>F39</f>
        <v>0</v>
      </c>
      <c r="G38" s="44"/>
      <c r="H38" s="44"/>
    </row>
    <row r="39" spans="1:8" ht="60" hidden="1" x14ac:dyDescent="0.25">
      <c r="A39" s="23" t="s">
        <v>113</v>
      </c>
      <c r="B39" s="24" t="s">
        <v>114</v>
      </c>
      <c r="C39" s="25"/>
      <c r="D39" s="25"/>
      <c r="E39" s="61"/>
      <c r="F39" s="38">
        <f>F40</f>
        <v>0</v>
      </c>
      <c r="G39" s="44"/>
      <c r="H39" s="44"/>
    </row>
    <row r="40" spans="1:8" ht="110.25" hidden="1" customHeight="1" x14ac:dyDescent="0.25">
      <c r="A40" s="23" t="s">
        <v>131</v>
      </c>
      <c r="B40" s="24" t="s">
        <v>114</v>
      </c>
      <c r="C40" s="25" t="s">
        <v>50</v>
      </c>
      <c r="D40" s="25"/>
      <c r="E40" s="61"/>
      <c r="F40" s="39">
        <f t="shared" ref="F40:F43" si="1">F41</f>
        <v>0</v>
      </c>
      <c r="G40" s="44"/>
      <c r="H40" s="44"/>
    </row>
    <row r="41" spans="1:8" ht="30" hidden="1" x14ac:dyDescent="0.25">
      <c r="A41" s="23" t="s">
        <v>115</v>
      </c>
      <c r="B41" s="24" t="s">
        <v>114</v>
      </c>
      <c r="C41" s="25" t="s">
        <v>116</v>
      </c>
      <c r="D41" s="25"/>
      <c r="E41" s="61"/>
      <c r="F41" s="39">
        <f t="shared" si="1"/>
        <v>0</v>
      </c>
      <c r="G41" s="44"/>
      <c r="H41" s="44"/>
    </row>
    <row r="42" spans="1:8" ht="45" hidden="1" x14ac:dyDescent="0.25">
      <c r="A42" s="26" t="s">
        <v>117</v>
      </c>
      <c r="B42" s="24" t="s">
        <v>114</v>
      </c>
      <c r="C42" s="25" t="s">
        <v>118</v>
      </c>
      <c r="D42" s="25"/>
      <c r="E42" s="61"/>
      <c r="F42" s="39">
        <f t="shared" si="1"/>
        <v>0</v>
      </c>
      <c r="G42" s="44"/>
      <c r="H42" s="44"/>
    </row>
    <row r="43" spans="1:8" ht="118.5" hidden="1" customHeight="1" x14ac:dyDescent="0.25">
      <c r="A43" s="23" t="s">
        <v>99</v>
      </c>
      <c r="B43" s="24" t="s">
        <v>114</v>
      </c>
      <c r="C43" s="25" t="s">
        <v>119</v>
      </c>
      <c r="D43" s="25"/>
      <c r="E43" s="61"/>
      <c r="F43" s="39">
        <f t="shared" si="1"/>
        <v>0</v>
      </c>
      <c r="G43" s="44"/>
      <c r="H43" s="44"/>
    </row>
    <row r="44" spans="1:8" ht="45" hidden="1" x14ac:dyDescent="0.25">
      <c r="A44" s="23" t="s">
        <v>43</v>
      </c>
      <c r="B44" s="24" t="s">
        <v>114</v>
      </c>
      <c r="C44" s="25" t="s">
        <v>120</v>
      </c>
      <c r="D44" s="25">
        <v>200</v>
      </c>
      <c r="E44" s="61"/>
      <c r="F44" s="39">
        <v>0</v>
      </c>
      <c r="G44" s="44"/>
      <c r="H44" s="44"/>
    </row>
    <row r="45" spans="1:8" ht="29.25" x14ac:dyDescent="0.25">
      <c r="A45" s="21" t="s">
        <v>48</v>
      </c>
      <c r="B45" s="22" t="s">
        <v>79</v>
      </c>
      <c r="C45" s="19"/>
      <c r="D45" s="19"/>
      <c r="E45" s="24"/>
      <c r="F45" s="38">
        <f t="shared" ref="F45:H46" si="2">F46</f>
        <v>126400</v>
      </c>
      <c r="G45" s="38">
        <f t="shared" si="2"/>
        <v>132400</v>
      </c>
      <c r="H45" s="38">
        <f t="shared" si="2"/>
        <v>134400</v>
      </c>
    </row>
    <row r="46" spans="1:8" ht="30" x14ac:dyDescent="0.25">
      <c r="A46" s="23" t="s">
        <v>49</v>
      </c>
      <c r="B46" s="24" t="s">
        <v>80</v>
      </c>
      <c r="C46" s="19"/>
      <c r="D46" s="19"/>
      <c r="E46" s="24"/>
      <c r="F46" s="39">
        <f t="shared" si="2"/>
        <v>126400</v>
      </c>
      <c r="G46" s="39">
        <f t="shared" si="2"/>
        <v>132400</v>
      </c>
      <c r="H46" s="39">
        <f t="shared" si="2"/>
        <v>134400</v>
      </c>
    </row>
    <row r="47" spans="1:8" ht="120.75" customHeight="1" x14ac:dyDescent="0.25">
      <c r="A47" s="23" t="s">
        <v>130</v>
      </c>
      <c r="B47" s="24" t="s">
        <v>80</v>
      </c>
      <c r="C47" s="19" t="s">
        <v>102</v>
      </c>
      <c r="D47" s="19"/>
      <c r="E47" s="24"/>
      <c r="F47" s="39">
        <f>F50</f>
        <v>126400</v>
      </c>
      <c r="G47" s="39">
        <f>G50</f>
        <v>132400</v>
      </c>
      <c r="H47" s="39">
        <f>H50</f>
        <v>134400</v>
      </c>
    </row>
    <row r="48" spans="1:8" ht="135" x14ac:dyDescent="0.25">
      <c r="A48" s="23" t="str">
        <f>A28</f>
        <v xml:space="preserve">Подпрограмма «Обеспечение и реализация муниципальной программы "Совершенствование деятельности органов местного самоуправления сельского поселения  Ижболдинский сельсовет  муниципального района Янаульский район Республики Башкортостан"  </v>
      </c>
      <c r="B48" s="24" t="s">
        <v>80</v>
      </c>
      <c r="C48" s="19" t="str">
        <f>C47</f>
        <v>49 0 00 00000</v>
      </c>
      <c r="D48" s="19"/>
      <c r="E48" s="24"/>
      <c r="F48" s="39">
        <f>F47</f>
        <v>126400</v>
      </c>
      <c r="G48" s="39">
        <f>G47</f>
        <v>132400</v>
      </c>
      <c r="H48" s="39">
        <f>H47</f>
        <v>134400</v>
      </c>
    </row>
    <row r="49" spans="1:8" ht="120" x14ac:dyDescent="0.25">
      <c r="A49" s="23" t="str">
        <f>A23</f>
        <v>Основное мероприятие «Обеспечение деятельности органов местного самоуправления сельского поселения  Ижболдинский  сельсовет муниципального района Янаульский район Республики Башкортостан»</v>
      </c>
      <c r="B49" s="24" t="s">
        <v>80</v>
      </c>
      <c r="C49" s="19" t="s">
        <v>124</v>
      </c>
      <c r="D49" s="19"/>
      <c r="E49" s="24"/>
      <c r="F49" s="39">
        <f>F47</f>
        <v>126400</v>
      </c>
      <c r="G49" s="39">
        <f>G47</f>
        <v>132400</v>
      </c>
      <c r="H49" s="39">
        <f>H47</f>
        <v>134400</v>
      </c>
    </row>
    <row r="50" spans="1:8" ht="84" customHeight="1" x14ac:dyDescent="0.25">
      <c r="A50" s="23" t="s">
        <v>199</v>
      </c>
      <c r="B50" s="24" t="s">
        <v>80</v>
      </c>
      <c r="C50" s="25" t="s">
        <v>105</v>
      </c>
      <c r="D50" s="25"/>
      <c r="E50" s="61"/>
      <c r="F50" s="39">
        <f>F51+F52</f>
        <v>126400</v>
      </c>
      <c r="G50" s="39">
        <f>G51+G52</f>
        <v>132400</v>
      </c>
      <c r="H50" s="39">
        <f>H51+H52</f>
        <v>134400</v>
      </c>
    </row>
    <row r="51" spans="1:8" ht="123" customHeight="1" x14ac:dyDescent="0.25">
      <c r="A51" s="23" t="s">
        <v>41</v>
      </c>
      <c r="B51" s="24" t="s">
        <v>80</v>
      </c>
      <c r="C51" s="25" t="s">
        <v>105</v>
      </c>
      <c r="D51" s="25">
        <v>100</v>
      </c>
      <c r="E51" s="61"/>
      <c r="F51" s="39">
        <v>116400</v>
      </c>
      <c r="G51" s="39">
        <v>116400</v>
      </c>
      <c r="H51" s="39">
        <v>116400</v>
      </c>
    </row>
    <row r="52" spans="1:8" ht="48" customHeight="1" x14ac:dyDescent="0.25">
      <c r="A52" s="23" t="s">
        <v>43</v>
      </c>
      <c r="B52" s="24" t="s">
        <v>80</v>
      </c>
      <c r="C52" s="25" t="s">
        <v>105</v>
      </c>
      <c r="D52" s="25">
        <v>200</v>
      </c>
      <c r="E52" s="61"/>
      <c r="F52" s="39">
        <v>10000</v>
      </c>
      <c r="G52" s="39">
        <v>16000</v>
      </c>
      <c r="H52" s="39">
        <v>18000</v>
      </c>
    </row>
    <row r="53" spans="1:8" ht="48" customHeight="1" x14ac:dyDescent="0.25">
      <c r="A53" s="21" t="s">
        <v>173</v>
      </c>
      <c r="B53" s="22" t="s">
        <v>174</v>
      </c>
      <c r="C53" s="27"/>
      <c r="D53" s="27"/>
      <c r="E53" s="62"/>
      <c r="F53" s="38">
        <f t="shared" ref="F53:F58" si="3">F54</f>
        <v>910893.84</v>
      </c>
      <c r="G53" s="38">
        <v>0</v>
      </c>
      <c r="H53" s="38">
        <v>0</v>
      </c>
    </row>
    <row r="54" spans="1:8" ht="48" customHeight="1" x14ac:dyDescent="0.25">
      <c r="A54" s="23" t="s">
        <v>175</v>
      </c>
      <c r="B54" s="24" t="s">
        <v>176</v>
      </c>
      <c r="C54" s="25"/>
      <c r="D54" s="25"/>
      <c r="E54" s="61"/>
      <c r="F54" s="39">
        <f t="shared" si="3"/>
        <v>910893.84</v>
      </c>
      <c r="G54" s="39">
        <v>0</v>
      </c>
      <c r="H54" s="39">
        <v>0</v>
      </c>
    </row>
    <row r="55" spans="1:8" ht="102.75" customHeight="1" x14ac:dyDescent="0.25">
      <c r="A55" s="23" t="s">
        <v>197</v>
      </c>
      <c r="B55" s="24" t="s">
        <v>176</v>
      </c>
      <c r="C55" s="25" t="s">
        <v>177</v>
      </c>
      <c r="D55" s="25"/>
      <c r="E55" s="61"/>
      <c r="F55" s="39">
        <f t="shared" si="3"/>
        <v>910893.84</v>
      </c>
      <c r="G55" s="39">
        <v>0</v>
      </c>
      <c r="H55" s="39">
        <v>0</v>
      </c>
    </row>
    <row r="56" spans="1:8" ht="31.5" customHeight="1" x14ac:dyDescent="0.25">
      <c r="A56" s="23" t="s">
        <v>178</v>
      </c>
      <c r="B56" s="24" t="s">
        <v>176</v>
      </c>
      <c r="C56" s="25" t="s">
        <v>51</v>
      </c>
      <c r="D56" s="25"/>
      <c r="E56" s="61"/>
      <c r="F56" s="39">
        <f t="shared" si="3"/>
        <v>910893.84</v>
      </c>
      <c r="G56" s="39">
        <v>0</v>
      </c>
      <c r="H56" s="39">
        <v>0</v>
      </c>
    </row>
    <row r="57" spans="1:8" ht="48" customHeight="1" x14ac:dyDescent="0.25">
      <c r="A57" s="23" t="s">
        <v>52</v>
      </c>
      <c r="B57" s="24" t="s">
        <v>176</v>
      </c>
      <c r="C57" s="25" t="s">
        <v>53</v>
      </c>
      <c r="D57" s="25"/>
      <c r="E57" s="61"/>
      <c r="F57" s="39">
        <f t="shared" si="3"/>
        <v>910893.84</v>
      </c>
      <c r="G57" s="39">
        <v>0</v>
      </c>
      <c r="H57" s="39">
        <v>0</v>
      </c>
    </row>
    <row r="58" spans="1:8" ht="34.5" customHeight="1" x14ac:dyDescent="0.25">
      <c r="A58" s="23" t="s">
        <v>175</v>
      </c>
      <c r="B58" s="24" t="s">
        <v>176</v>
      </c>
      <c r="C58" s="25" t="s">
        <v>179</v>
      </c>
      <c r="D58" s="25"/>
      <c r="E58" s="61"/>
      <c r="F58" s="39">
        <f t="shared" si="3"/>
        <v>910893.84</v>
      </c>
      <c r="G58" s="39">
        <v>0</v>
      </c>
      <c r="H58" s="39">
        <v>0</v>
      </c>
    </row>
    <row r="59" spans="1:8" ht="65.25" customHeight="1" x14ac:dyDescent="0.25">
      <c r="A59" s="23" t="s">
        <v>43</v>
      </c>
      <c r="B59" s="24" t="s">
        <v>176</v>
      </c>
      <c r="C59" s="25" t="s">
        <v>179</v>
      </c>
      <c r="D59" s="25">
        <v>200</v>
      </c>
      <c r="E59" s="61"/>
      <c r="F59" s="39">
        <v>910893.84</v>
      </c>
      <c r="G59" s="39">
        <v>0</v>
      </c>
      <c r="H59" s="39">
        <v>0</v>
      </c>
    </row>
    <row r="60" spans="1:8" ht="48" customHeight="1" x14ac:dyDescent="0.25">
      <c r="A60" s="21" t="s">
        <v>54</v>
      </c>
      <c r="B60" s="22" t="s">
        <v>81</v>
      </c>
      <c r="C60" s="19"/>
      <c r="D60" s="19"/>
      <c r="E60" s="62"/>
      <c r="F60" s="38">
        <f>F71+F61</f>
        <v>2275277.85</v>
      </c>
      <c r="G60" s="40">
        <f>G71</f>
        <v>1039400</v>
      </c>
      <c r="H60" s="40">
        <f>H71</f>
        <v>977500</v>
      </c>
    </row>
    <row r="61" spans="1:8" ht="31.5" customHeight="1" x14ac:dyDescent="0.25">
      <c r="A61" s="21" t="s">
        <v>189</v>
      </c>
      <c r="B61" s="22" t="s">
        <v>188</v>
      </c>
      <c r="C61" s="19"/>
      <c r="D61" s="19"/>
      <c r="E61" s="62"/>
      <c r="F61" s="38">
        <f>F62</f>
        <v>1250501</v>
      </c>
      <c r="G61" s="40"/>
      <c r="H61" s="40"/>
    </row>
    <row r="62" spans="1:8" ht="129" customHeight="1" x14ac:dyDescent="0.25">
      <c r="A62" s="23" t="s">
        <v>131</v>
      </c>
      <c r="B62" s="24" t="s">
        <v>188</v>
      </c>
      <c r="C62" s="19" t="s">
        <v>67</v>
      </c>
      <c r="D62" s="19"/>
      <c r="E62" s="61"/>
      <c r="F62" s="39">
        <f>F63</f>
        <v>1250501</v>
      </c>
      <c r="G62" s="40"/>
      <c r="H62" s="40"/>
    </row>
    <row r="63" spans="1:8" ht="39" customHeight="1" x14ac:dyDescent="0.25">
      <c r="A63" s="23" t="s">
        <v>94</v>
      </c>
      <c r="B63" s="24" t="s">
        <v>188</v>
      </c>
      <c r="C63" s="19" t="s">
        <v>95</v>
      </c>
      <c r="D63" s="19"/>
      <c r="E63" s="61"/>
      <c r="F63" s="39">
        <f>F64</f>
        <v>1250501</v>
      </c>
      <c r="G63" s="40"/>
      <c r="H63" s="40"/>
    </row>
    <row r="64" spans="1:8" ht="78" customHeight="1" x14ac:dyDescent="0.25">
      <c r="A64" s="23" t="s">
        <v>96</v>
      </c>
      <c r="B64" s="24" t="s">
        <v>188</v>
      </c>
      <c r="C64" s="19" t="s">
        <v>97</v>
      </c>
      <c r="D64" s="19"/>
      <c r="E64" s="61"/>
      <c r="F64" s="39">
        <f>F65+F67+F69</f>
        <v>1250501</v>
      </c>
      <c r="G64" s="40"/>
      <c r="H64" s="40"/>
    </row>
    <row r="65" spans="1:8" ht="90.75" customHeight="1" x14ac:dyDescent="0.25">
      <c r="A65" s="23" t="s">
        <v>190</v>
      </c>
      <c r="B65" s="89" t="s">
        <v>188</v>
      </c>
      <c r="C65" s="19" t="s">
        <v>193</v>
      </c>
      <c r="D65" s="19"/>
      <c r="E65" s="61"/>
      <c r="F65" s="39">
        <f>F66</f>
        <v>1085501</v>
      </c>
      <c r="G65" s="40"/>
      <c r="H65" s="40"/>
    </row>
    <row r="66" spans="1:8" ht="72.75" customHeight="1" x14ac:dyDescent="0.25">
      <c r="A66" s="23" t="s">
        <v>43</v>
      </c>
      <c r="B66" s="89" t="s">
        <v>188</v>
      </c>
      <c r="C66" s="19" t="s">
        <v>193</v>
      </c>
      <c r="D66" s="19">
        <v>200</v>
      </c>
      <c r="E66" s="61"/>
      <c r="F66" s="39">
        <v>1085501</v>
      </c>
      <c r="G66" s="40"/>
      <c r="H66" s="40"/>
    </row>
    <row r="67" spans="1:8" ht="93" customHeight="1" x14ac:dyDescent="0.25">
      <c r="A67" s="23" t="s">
        <v>191</v>
      </c>
      <c r="B67" s="89" t="s">
        <v>188</v>
      </c>
      <c r="C67" s="19" t="s">
        <v>194</v>
      </c>
      <c r="D67" s="19"/>
      <c r="E67" s="61"/>
      <c r="F67" s="39">
        <f>F68</f>
        <v>85000</v>
      </c>
      <c r="G67" s="40"/>
      <c r="H67" s="40"/>
    </row>
    <row r="68" spans="1:8" ht="63" customHeight="1" x14ac:dyDescent="0.25">
      <c r="A68" s="23" t="s">
        <v>43</v>
      </c>
      <c r="B68" s="89" t="s">
        <v>188</v>
      </c>
      <c r="C68" s="19" t="s">
        <v>194</v>
      </c>
      <c r="D68" s="19"/>
      <c r="E68" s="61"/>
      <c r="F68" s="39">
        <v>85000</v>
      </c>
      <c r="G68" s="40"/>
      <c r="H68" s="40"/>
    </row>
    <row r="69" spans="1:8" ht="96" customHeight="1" x14ac:dyDescent="0.25">
      <c r="A69" s="23" t="s">
        <v>192</v>
      </c>
      <c r="B69" s="89" t="s">
        <v>188</v>
      </c>
      <c r="C69" s="19" t="s">
        <v>195</v>
      </c>
      <c r="D69" s="19"/>
      <c r="E69" s="61"/>
      <c r="F69" s="39">
        <f>F70</f>
        <v>80000</v>
      </c>
      <c r="G69" s="40"/>
      <c r="H69" s="40"/>
    </row>
    <row r="70" spans="1:8" ht="70.5" customHeight="1" x14ac:dyDescent="0.25">
      <c r="A70" s="23" t="s">
        <v>43</v>
      </c>
      <c r="B70" s="89" t="s">
        <v>188</v>
      </c>
      <c r="C70" s="19" t="s">
        <v>195</v>
      </c>
      <c r="D70" s="19">
        <v>200</v>
      </c>
      <c r="E70" s="61"/>
      <c r="F70" s="39">
        <v>80000</v>
      </c>
      <c r="G70" s="40"/>
      <c r="H70" s="40"/>
    </row>
    <row r="71" spans="1:8" ht="30.75" customHeight="1" x14ac:dyDescent="0.25">
      <c r="A71" s="21" t="s">
        <v>55</v>
      </c>
      <c r="B71" s="22" t="s">
        <v>82</v>
      </c>
      <c r="C71" s="20"/>
      <c r="D71" s="20"/>
      <c r="E71" s="62"/>
      <c r="F71" s="38">
        <f t="shared" ref="F71:H73" si="4">F72</f>
        <v>1024776.85</v>
      </c>
      <c r="G71" s="38">
        <f>G72</f>
        <v>1039400</v>
      </c>
      <c r="H71" s="38">
        <f t="shared" si="4"/>
        <v>977500</v>
      </c>
    </row>
    <row r="72" spans="1:8" ht="102.75" customHeight="1" x14ac:dyDescent="0.25">
      <c r="A72" s="23" t="s">
        <v>131</v>
      </c>
      <c r="B72" s="24" t="s">
        <v>82</v>
      </c>
      <c r="C72" s="19" t="s">
        <v>67</v>
      </c>
      <c r="D72" s="19"/>
      <c r="E72" s="61"/>
      <c r="F72" s="38">
        <f t="shared" si="4"/>
        <v>1024776.85</v>
      </c>
      <c r="G72" s="38">
        <f t="shared" si="4"/>
        <v>1039400</v>
      </c>
      <c r="H72" s="38">
        <f t="shared" si="4"/>
        <v>977500</v>
      </c>
    </row>
    <row r="73" spans="1:8" ht="50.25" customHeight="1" x14ac:dyDescent="0.25">
      <c r="A73" s="26" t="s">
        <v>56</v>
      </c>
      <c r="B73" s="24" t="s">
        <v>82</v>
      </c>
      <c r="C73" s="25" t="s">
        <v>57</v>
      </c>
      <c r="D73" s="25"/>
      <c r="E73" s="61"/>
      <c r="F73" s="38">
        <f t="shared" si="4"/>
        <v>1024776.85</v>
      </c>
      <c r="G73" s="38">
        <f>G74</f>
        <v>1039400</v>
      </c>
      <c r="H73" s="38">
        <f t="shared" si="4"/>
        <v>977500</v>
      </c>
    </row>
    <row r="74" spans="1:8" ht="48" customHeight="1" x14ac:dyDescent="0.25">
      <c r="A74" s="23" t="s">
        <v>58</v>
      </c>
      <c r="B74" s="24" t="s">
        <v>82</v>
      </c>
      <c r="C74" s="25" t="s">
        <v>59</v>
      </c>
      <c r="D74" s="25"/>
      <c r="E74" s="61"/>
      <c r="F74" s="38">
        <f>F75+F87+F79</f>
        <v>1024776.85</v>
      </c>
      <c r="G74" s="38">
        <f>G75</f>
        <v>1039400</v>
      </c>
      <c r="H74" s="38">
        <f>H75</f>
        <v>977500</v>
      </c>
    </row>
    <row r="75" spans="1:8" ht="57.75" customHeight="1" x14ac:dyDescent="0.25">
      <c r="A75" s="26" t="s">
        <v>69</v>
      </c>
      <c r="B75" s="24" t="s">
        <v>82</v>
      </c>
      <c r="C75" s="25" t="s">
        <v>60</v>
      </c>
      <c r="D75" s="25"/>
      <c r="E75" s="61"/>
      <c r="F75" s="39">
        <f>F76+F77+F78</f>
        <v>924776.85</v>
      </c>
      <c r="G75" s="39">
        <f>G76+G77+G78</f>
        <v>1039400</v>
      </c>
      <c r="H75" s="39">
        <f>H76+H77+H78</f>
        <v>977500</v>
      </c>
    </row>
    <row r="76" spans="1:8" ht="92.25" customHeight="1" x14ac:dyDescent="0.25">
      <c r="A76" s="26" t="s">
        <v>41</v>
      </c>
      <c r="B76" s="24" t="s">
        <v>82</v>
      </c>
      <c r="C76" s="25" t="s">
        <v>60</v>
      </c>
      <c r="D76" s="25">
        <v>100</v>
      </c>
      <c r="E76" s="61"/>
      <c r="F76" s="39">
        <v>720728</v>
      </c>
      <c r="G76" s="39">
        <v>823588</v>
      </c>
      <c r="H76" s="39">
        <v>823588</v>
      </c>
    </row>
    <row r="77" spans="1:8" ht="48" customHeight="1" x14ac:dyDescent="0.25">
      <c r="A77" s="23" t="s">
        <v>61</v>
      </c>
      <c r="B77" s="24" t="s">
        <v>82</v>
      </c>
      <c r="C77" s="25" t="s">
        <v>60</v>
      </c>
      <c r="D77" s="25">
        <v>200</v>
      </c>
      <c r="E77" s="61"/>
      <c r="F77" s="39">
        <v>201948.85</v>
      </c>
      <c r="G77" s="39">
        <v>213712</v>
      </c>
      <c r="H77" s="39">
        <v>151812</v>
      </c>
    </row>
    <row r="78" spans="1:8" ht="32.25" customHeight="1" x14ac:dyDescent="0.25">
      <c r="A78" s="23" t="s">
        <v>44</v>
      </c>
      <c r="B78" s="24" t="s">
        <v>82</v>
      </c>
      <c r="C78" s="25" t="s">
        <v>60</v>
      </c>
      <c r="D78" s="25">
        <v>800</v>
      </c>
      <c r="E78" s="61"/>
      <c r="F78" s="39">
        <v>2100</v>
      </c>
      <c r="G78" s="39">
        <v>2100</v>
      </c>
      <c r="H78" s="39">
        <v>2100</v>
      </c>
    </row>
    <row r="79" spans="1:8" ht="158.25" customHeight="1" x14ac:dyDescent="0.25">
      <c r="A79" s="29" t="s">
        <v>145</v>
      </c>
      <c r="B79" s="24" t="s">
        <v>82</v>
      </c>
      <c r="C79" s="77" t="s">
        <v>62</v>
      </c>
      <c r="D79" s="25"/>
      <c r="E79" s="61"/>
      <c r="F79" s="39">
        <v>100000</v>
      </c>
      <c r="G79" s="39">
        <v>0</v>
      </c>
      <c r="H79" s="39">
        <v>0</v>
      </c>
    </row>
    <row r="80" spans="1:8" ht="66" customHeight="1" x14ac:dyDescent="0.25">
      <c r="A80" s="23" t="s">
        <v>43</v>
      </c>
      <c r="B80" s="24" t="s">
        <v>82</v>
      </c>
      <c r="C80" s="77" t="s">
        <v>62</v>
      </c>
      <c r="D80" s="25">
        <v>200</v>
      </c>
      <c r="E80" s="61"/>
      <c r="F80" s="39">
        <v>100000</v>
      </c>
      <c r="G80" s="39">
        <v>0</v>
      </c>
      <c r="H80" s="39">
        <v>0</v>
      </c>
    </row>
    <row r="81" spans="1:17" ht="48" customHeight="1" x14ac:dyDescent="0.25">
      <c r="A81" s="21" t="s">
        <v>140</v>
      </c>
      <c r="B81" s="22" t="s">
        <v>149</v>
      </c>
      <c r="C81" s="25"/>
      <c r="D81" s="25"/>
      <c r="E81" s="62"/>
      <c r="F81" s="38">
        <f>F82</f>
        <v>400000</v>
      </c>
      <c r="G81" s="50">
        <f t="shared" ref="G81:H85" si="5">G82</f>
        <v>0</v>
      </c>
      <c r="H81" s="50">
        <f t="shared" si="5"/>
        <v>0</v>
      </c>
    </row>
    <row r="82" spans="1:17" ht="122.25" customHeight="1" x14ac:dyDescent="0.25">
      <c r="A82" s="23" t="s">
        <v>182</v>
      </c>
      <c r="B82" s="24" t="s">
        <v>149</v>
      </c>
      <c r="C82" s="25" t="s">
        <v>50</v>
      </c>
      <c r="D82" s="25"/>
      <c r="E82" s="61"/>
      <c r="F82" s="39">
        <f t="shared" ref="F82:F85" si="6">F83</f>
        <v>400000</v>
      </c>
      <c r="G82" s="49">
        <f t="shared" si="5"/>
        <v>0</v>
      </c>
      <c r="H82" s="49">
        <f t="shared" si="5"/>
        <v>0</v>
      </c>
    </row>
    <row r="83" spans="1:17" ht="17.25" customHeight="1" x14ac:dyDescent="0.25">
      <c r="A83" s="23" t="s">
        <v>142</v>
      </c>
      <c r="B83" s="24" t="s">
        <v>149</v>
      </c>
      <c r="C83" s="25" t="s">
        <v>67</v>
      </c>
      <c r="D83" s="25"/>
      <c r="E83" s="61"/>
      <c r="F83" s="39">
        <f t="shared" si="6"/>
        <v>400000</v>
      </c>
      <c r="G83" s="49">
        <f t="shared" si="5"/>
        <v>0</v>
      </c>
      <c r="H83" s="49">
        <f t="shared" si="5"/>
        <v>0</v>
      </c>
    </row>
    <row r="84" spans="1:17" ht="30" x14ac:dyDescent="0.25">
      <c r="A84" s="23" t="s">
        <v>141</v>
      </c>
      <c r="B84" s="24" t="s">
        <v>149</v>
      </c>
      <c r="C84" s="25" t="s">
        <v>150</v>
      </c>
      <c r="D84" s="25"/>
      <c r="E84" s="61"/>
      <c r="F84" s="39">
        <f>F85</f>
        <v>400000</v>
      </c>
      <c r="G84" s="49">
        <f t="shared" si="5"/>
        <v>0</v>
      </c>
      <c r="H84" s="49">
        <f t="shared" si="5"/>
        <v>0</v>
      </c>
      <c r="J84" s="98"/>
      <c r="K84" s="98"/>
      <c r="L84" s="98"/>
      <c r="M84" s="98"/>
      <c r="N84" s="98"/>
      <c r="O84" s="98"/>
      <c r="P84" s="98"/>
      <c r="Q84" s="98"/>
    </row>
    <row r="85" spans="1:17" ht="134.25" customHeight="1" x14ac:dyDescent="0.25">
      <c r="A85" s="29" t="s">
        <v>145</v>
      </c>
      <c r="B85" s="24" t="s">
        <v>149</v>
      </c>
      <c r="C85" s="25" t="s">
        <v>151</v>
      </c>
      <c r="D85" s="25"/>
      <c r="E85" s="61"/>
      <c r="F85" s="39">
        <f t="shared" si="6"/>
        <v>400000</v>
      </c>
      <c r="G85" s="49">
        <f t="shared" si="5"/>
        <v>0</v>
      </c>
      <c r="H85" s="49">
        <f t="shared" si="5"/>
        <v>0</v>
      </c>
      <c r="J85" s="98"/>
      <c r="K85" s="98"/>
      <c r="L85" s="98"/>
      <c r="M85" s="98"/>
      <c r="N85" s="98"/>
      <c r="O85" s="98"/>
      <c r="P85" s="98"/>
      <c r="Q85" s="98"/>
    </row>
    <row r="86" spans="1:17" ht="64.5" customHeight="1" x14ac:dyDescent="0.25">
      <c r="A86" s="23" t="s">
        <v>43</v>
      </c>
      <c r="B86" s="24" t="s">
        <v>149</v>
      </c>
      <c r="C86" s="25" t="s">
        <v>151</v>
      </c>
      <c r="D86" s="25">
        <v>200</v>
      </c>
      <c r="E86" s="61"/>
      <c r="F86" s="39">
        <v>400000</v>
      </c>
      <c r="G86" s="49">
        <v>0</v>
      </c>
      <c r="H86" s="49">
        <v>0</v>
      </c>
    </row>
    <row r="87" spans="1:17" ht="105" hidden="1" x14ac:dyDescent="0.25">
      <c r="A87" s="23" t="s">
        <v>139</v>
      </c>
      <c r="B87" s="24" t="s">
        <v>82</v>
      </c>
      <c r="C87" s="25" t="s">
        <v>62</v>
      </c>
      <c r="D87" s="25"/>
      <c r="E87" s="61"/>
      <c r="F87" s="39">
        <f>F88</f>
        <v>0</v>
      </c>
      <c r="G87" s="47">
        <v>0</v>
      </c>
      <c r="H87" s="47">
        <v>0</v>
      </c>
    </row>
    <row r="88" spans="1:17" ht="45" hidden="1" x14ac:dyDescent="0.25">
      <c r="A88" s="23" t="s">
        <v>61</v>
      </c>
      <c r="B88" s="24" t="s">
        <v>82</v>
      </c>
      <c r="C88" s="25" t="s">
        <v>62</v>
      </c>
      <c r="D88" s="25">
        <v>200</v>
      </c>
      <c r="E88" s="61"/>
      <c r="F88" s="39">
        <v>0</v>
      </c>
      <c r="G88" s="47">
        <v>0</v>
      </c>
      <c r="H88" s="47">
        <v>0</v>
      </c>
    </row>
    <row r="89" spans="1:17" ht="35.25" customHeight="1" x14ac:dyDescent="0.25">
      <c r="A89" s="21" t="s">
        <v>63</v>
      </c>
      <c r="B89" s="22">
        <v>9900</v>
      </c>
      <c r="C89" s="27"/>
      <c r="D89" s="27"/>
      <c r="E89" s="62"/>
      <c r="F89" s="38">
        <v>0</v>
      </c>
      <c r="G89" s="38">
        <f t="shared" ref="G89:H92" si="7">G90</f>
        <v>96100</v>
      </c>
      <c r="H89" s="38">
        <f t="shared" si="7"/>
        <v>193880</v>
      </c>
    </row>
    <row r="90" spans="1:17" x14ac:dyDescent="0.25">
      <c r="A90" s="26" t="s">
        <v>64</v>
      </c>
      <c r="B90" s="24">
        <v>9999</v>
      </c>
      <c r="C90" s="25"/>
      <c r="D90" s="25"/>
      <c r="E90" s="61"/>
      <c r="F90" s="39">
        <v>0</v>
      </c>
      <c r="G90" s="39">
        <f t="shared" si="7"/>
        <v>96100</v>
      </c>
      <c r="H90" s="39">
        <f t="shared" si="7"/>
        <v>193880</v>
      </c>
    </row>
    <row r="91" spans="1:17" x14ac:dyDescent="0.25">
      <c r="A91" s="23" t="s">
        <v>39</v>
      </c>
      <c r="B91" s="24">
        <v>9999</v>
      </c>
      <c r="C91" s="25" t="s">
        <v>40</v>
      </c>
      <c r="D91" s="25"/>
      <c r="E91" s="61"/>
      <c r="F91" s="39">
        <v>0</v>
      </c>
      <c r="G91" s="39">
        <f t="shared" si="7"/>
        <v>96100</v>
      </c>
      <c r="H91" s="39">
        <f t="shared" si="7"/>
        <v>193880</v>
      </c>
    </row>
    <row r="92" spans="1:17" x14ac:dyDescent="0.25">
      <c r="A92" s="23" t="s">
        <v>64</v>
      </c>
      <c r="B92" s="24">
        <v>9999</v>
      </c>
      <c r="C92" s="25" t="s">
        <v>65</v>
      </c>
      <c r="D92" s="25"/>
      <c r="E92" s="61"/>
      <c r="F92" s="39">
        <v>0</v>
      </c>
      <c r="G92" s="39">
        <f t="shared" si="7"/>
        <v>96100</v>
      </c>
      <c r="H92" s="39">
        <f t="shared" si="7"/>
        <v>193880</v>
      </c>
    </row>
    <row r="93" spans="1:17" x14ac:dyDescent="0.25">
      <c r="A93" s="23" t="s">
        <v>66</v>
      </c>
      <c r="B93" s="24">
        <v>9999</v>
      </c>
      <c r="C93" s="25" t="s">
        <v>65</v>
      </c>
      <c r="D93" s="25">
        <v>900</v>
      </c>
      <c r="E93" s="61"/>
      <c r="F93" s="39">
        <v>0</v>
      </c>
      <c r="G93" s="39">
        <v>96100</v>
      </c>
      <c r="H93" s="39">
        <v>193880</v>
      </c>
    </row>
    <row r="94" spans="1:17" x14ac:dyDescent="0.25">
      <c r="A94" s="1"/>
      <c r="B94" s="1"/>
      <c r="C94" s="1"/>
      <c r="D94" s="1"/>
      <c r="E94" s="1"/>
      <c r="F94" s="1"/>
    </row>
    <row r="95" spans="1:17" x14ac:dyDescent="0.25">
      <c r="A95" s="1" t="s">
        <v>32</v>
      </c>
      <c r="B95" s="1"/>
      <c r="C95" s="1"/>
      <c r="D95" s="5" t="s">
        <v>209</v>
      </c>
      <c r="E95" s="5"/>
      <c r="F95" s="1"/>
    </row>
  </sheetData>
  <mergeCells count="10">
    <mergeCell ref="A10:H10"/>
    <mergeCell ref="A11:H11"/>
    <mergeCell ref="A12:H12"/>
    <mergeCell ref="A13:H13"/>
    <mergeCell ref="J84:Q85"/>
    <mergeCell ref="A16:A17"/>
    <mergeCell ref="B16:B17"/>
    <mergeCell ref="C16:C17"/>
    <mergeCell ref="D16:D17"/>
    <mergeCell ref="E16:H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65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G67"/>
  <sheetViews>
    <sheetView view="pageBreakPreview" topLeftCell="A58" zoomScale="90" zoomScaleNormal="90" zoomScaleSheetLayoutView="90" workbookViewId="0">
      <selection activeCell="E67" sqref="E67"/>
    </sheetView>
  </sheetViews>
  <sheetFormatPr defaultRowHeight="15" x14ac:dyDescent="0.25"/>
  <cols>
    <col min="1" max="1" width="41.5703125" customWidth="1"/>
    <col min="2" max="2" width="17" customWidth="1"/>
    <col min="4" max="4" width="13.5703125" customWidth="1"/>
    <col min="5" max="5" width="15" customWidth="1"/>
    <col min="6" max="6" width="15.5703125" customWidth="1"/>
    <col min="7" max="7" width="13.5703125" customWidth="1"/>
  </cols>
  <sheetData>
    <row r="1" spans="1:7" x14ac:dyDescent="0.25">
      <c r="C1" s="1"/>
      <c r="D1" s="1"/>
      <c r="E1" s="1"/>
      <c r="G1" s="5" t="s">
        <v>29</v>
      </c>
    </row>
    <row r="2" spans="1:7" x14ac:dyDescent="0.25">
      <c r="C2" s="1"/>
      <c r="D2" s="1"/>
      <c r="E2" s="1"/>
      <c r="G2" s="5" t="s">
        <v>83</v>
      </c>
    </row>
    <row r="3" spans="1:7" x14ac:dyDescent="0.25">
      <c r="C3" s="1"/>
      <c r="D3" s="1"/>
      <c r="E3" s="1"/>
      <c r="G3" s="5" t="s">
        <v>30</v>
      </c>
    </row>
    <row r="4" spans="1:7" x14ac:dyDescent="0.25">
      <c r="C4" s="1"/>
      <c r="D4" s="1"/>
      <c r="E4" s="1"/>
      <c r="G4" s="5" t="s">
        <v>207</v>
      </c>
    </row>
    <row r="5" spans="1:7" x14ac:dyDescent="0.25">
      <c r="C5" s="1"/>
      <c r="D5" s="1"/>
      <c r="E5" s="1"/>
      <c r="G5" s="5" t="s">
        <v>84</v>
      </c>
    </row>
    <row r="6" spans="1:7" x14ac:dyDescent="0.25">
      <c r="C6" s="1"/>
      <c r="D6" s="1"/>
      <c r="E6" s="1"/>
      <c r="G6" s="5" t="s">
        <v>30</v>
      </c>
    </row>
    <row r="7" spans="1:7" x14ac:dyDescent="0.25">
      <c r="C7" s="1"/>
      <c r="D7" s="1"/>
      <c r="E7" s="1"/>
      <c r="G7" s="5" t="s">
        <v>127</v>
      </c>
    </row>
    <row r="8" spans="1:7" x14ac:dyDescent="0.25">
      <c r="C8" s="1"/>
      <c r="D8" s="1"/>
      <c r="E8" s="1"/>
      <c r="G8" s="5" t="s">
        <v>128</v>
      </c>
    </row>
    <row r="9" spans="1:7" x14ac:dyDescent="0.25">
      <c r="B9" s="6"/>
      <c r="C9" s="6"/>
      <c r="D9" s="6"/>
      <c r="E9" s="6"/>
    </row>
    <row r="10" spans="1:7" ht="15.75" x14ac:dyDescent="0.25">
      <c r="A10" s="97" t="s">
        <v>86</v>
      </c>
      <c r="B10" s="97"/>
      <c r="C10" s="97"/>
      <c r="D10" s="97"/>
      <c r="E10" s="97"/>
      <c r="F10" s="97"/>
      <c r="G10" s="97"/>
    </row>
    <row r="11" spans="1:7" ht="15.75" x14ac:dyDescent="0.25">
      <c r="A11" s="97" t="s">
        <v>143</v>
      </c>
      <c r="B11" s="97"/>
      <c r="C11" s="97"/>
      <c r="D11" s="97"/>
      <c r="E11" s="97"/>
      <c r="F11" s="97"/>
      <c r="G11" s="97"/>
    </row>
    <row r="12" spans="1:7" ht="15.75" x14ac:dyDescent="0.25">
      <c r="A12" s="97" t="s">
        <v>74</v>
      </c>
      <c r="B12" s="97"/>
      <c r="C12" s="97"/>
      <c r="D12" s="97"/>
      <c r="E12" s="97"/>
      <c r="F12" s="97"/>
      <c r="G12" s="97"/>
    </row>
    <row r="13" spans="1:7" ht="15.75" x14ac:dyDescent="0.25">
      <c r="A13" s="97" t="s">
        <v>73</v>
      </c>
      <c r="B13" s="97"/>
      <c r="C13" s="97"/>
      <c r="D13" s="97"/>
      <c r="E13" s="97"/>
      <c r="F13" s="97"/>
      <c r="G13" s="97"/>
    </row>
    <row r="14" spans="1:7" x14ac:dyDescent="0.25">
      <c r="A14" s="2"/>
      <c r="B14" s="2"/>
      <c r="C14" s="2"/>
      <c r="D14" s="2"/>
      <c r="E14" s="2"/>
      <c r="F14" s="2"/>
    </row>
    <row r="15" spans="1:7" x14ac:dyDescent="0.25">
      <c r="G15" s="5" t="s">
        <v>107</v>
      </c>
    </row>
    <row r="16" spans="1:7" x14ac:dyDescent="0.25">
      <c r="A16" s="103" t="s">
        <v>1</v>
      </c>
      <c r="B16" s="103" t="s">
        <v>35</v>
      </c>
      <c r="C16" s="103" t="s">
        <v>36</v>
      </c>
      <c r="D16" s="104" t="s">
        <v>2</v>
      </c>
      <c r="E16" s="105"/>
      <c r="F16" s="105"/>
      <c r="G16" s="106"/>
    </row>
    <row r="17" spans="1:7" ht="43.5" x14ac:dyDescent="0.25">
      <c r="A17" s="103"/>
      <c r="B17" s="103"/>
      <c r="C17" s="103"/>
      <c r="D17" s="28" t="s">
        <v>152</v>
      </c>
      <c r="E17" s="28" t="s">
        <v>153</v>
      </c>
      <c r="F17" s="42" t="s">
        <v>108</v>
      </c>
      <c r="G17" s="42" t="s">
        <v>129</v>
      </c>
    </row>
    <row r="18" spans="1:7" x14ac:dyDescent="0.25">
      <c r="A18" s="20" t="s">
        <v>3</v>
      </c>
      <c r="B18" s="19"/>
      <c r="C18" s="19"/>
      <c r="D18" s="62" t="s">
        <v>204</v>
      </c>
      <c r="E18" s="38">
        <f>E19+E49+E32</f>
        <v>6771131.6899999995</v>
      </c>
      <c r="F18" s="40">
        <f>F19+F49</f>
        <v>3973500</v>
      </c>
      <c r="G18" s="40">
        <f>G19+G49</f>
        <v>4011780</v>
      </c>
    </row>
    <row r="19" spans="1:7" ht="75" customHeight="1" x14ac:dyDescent="0.25">
      <c r="A19" s="21" t="s">
        <v>132</v>
      </c>
      <c r="B19" s="27" t="s">
        <v>67</v>
      </c>
      <c r="C19" s="25"/>
      <c r="D19" s="62"/>
      <c r="E19" s="38">
        <f>E20+E24+E36+E37</f>
        <v>3586171.69</v>
      </c>
      <c r="F19" s="40">
        <f>F24+F36</f>
        <v>1039400</v>
      </c>
      <c r="G19" s="40">
        <f>G24+G36</f>
        <v>977500</v>
      </c>
    </row>
    <row r="20" spans="1:7" ht="16.5" customHeight="1" x14ac:dyDescent="0.25">
      <c r="A20" s="29" t="s">
        <v>68</v>
      </c>
      <c r="B20" s="25" t="s">
        <v>51</v>
      </c>
      <c r="C20" s="25"/>
      <c r="D20" s="61"/>
      <c r="E20" s="39">
        <f>E21</f>
        <v>910893.84</v>
      </c>
      <c r="F20" s="47">
        <v>0</v>
      </c>
      <c r="G20" s="47">
        <v>0</v>
      </c>
    </row>
    <row r="21" spans="1:7" ht="33.75" customHeight="1" x14ac:dyDescent="0.25">
      <c r="A21" s="29" t="s">
        <v>52</v>
      </c>
      <c r="B21" s="25" t="s">
        <v>53</v>
      </c>
      <c r="C21" s="25"/>
      <c r="D21" s="61"/>
      <c r="E21" s="39">
        <f>E22</f>
        <v>910893.84</v>
      </c>
      <c r="F21" s="47">
        <v>0</v>
      </c>
      <c r="G21" s="47">
        <v>0</v>
      </c>
    </row>
    <row r="22" spans="1:7" ht="21" customHeight="1" x14ac:dyDescent="0.25">
      <c r="A22" s="23" t="s">
        <v>175</v>
      </c>
      <c r="B22" s="25" t="s">
        <v>179</v>
      </c>
      <c r="C22" s="25"/>
      <c r="D22" s="61"/>
      <c r="E22" s="39">
        <f>E23</f>
        <v>910893.84</v>
      </c>
      <c r="F22" s="47">
        <v>0</v>
      </c>
      <c r="G22" s="47">
        <v>0</v>
      </c>
    </row>
    <row r="23" spans="1:7" ht="31.5" customHeight="1" x14ac:dyDescent="0.25">
      <c r="A23" s="29" t="s">
        <v>61</v>
      </c>
      <c r="B23" s="25" t="s">
        <v>179</v>
      </c>
      <c r="C23" s="25">
        <v>200</v>
      </c>
      <c r="D23" s="61"/>
      <c r="E23" s="39">
        <f>'прил 2'!F59</f>
        <v>910893.84</v>
      </c>
      <c r="F23" s="47">
        <v>0</v>
      </c>
      <c r="G23" s="47">
        <v>0</v>
      </c>
    </row>
    <row r="24" spans="1:7" ht="32.25" customHeight="1" x14ac:dyDescent="0.25">
      <c r="A24" s="29" t="s">
        <v>90</v>
      </c>
      <c r="B24" s="25" t="s">
        <v>57</v>
      </c>
      <c r="C24" s="25"/>
      <c r="D24" s="61"/>
      <c r="E24" s="39">
        <f>E25</f>
        <v>1024776.85</v>
      </c>
      <c r="F24" s="39">
        <f>F25</f>
        <v>1039400</v>
      </c>
      <c r="G24" s="39">
        <f>G25</f>
        <v>977500</v>
      </c>
    </row>
    <row r="25" spans="1:7" ht="35.25" customHeight="1" x14ac:dyDescent="0.25">
      <c r="A25" s="29" t="s">
        <v>89</v>
      </c>
      <c r="B25" s="25" t="s">
        <v>59</v>
      </c>
      <c r="C25" s="25"/>
      <c r="D25" s="61"/>
      <c r="E25" s="39">
        <f>E26+E30</f>
        <v>1024776.85</v>
      </c>
      <c r="F25" s="39">
        <f>F26</f>
        <v>1039400</v>
      </c>
      <c r="G25" s="39">
        <f>G26</f>
        <v>977500</v>
      </c>
    </row>
    <row r="26" spans="1:7" ht="33.75" customHeight="1" x14ac:dyDescent="0.25">
      <c r="A26" s="29" t="s">
        <v>69</v>
      </c>
      <c r="B26" s="25" t="s">
        <v>60</v>
      </c>
      <c r="C26" s="25"/>
      <c r="D26" s="61"/>
      <c r="E26" s="39">
        <f>E27+E28+E29</f>
        <v>924776.85</v>
      </c>
      <c r="F26" s="39">
        <f>F27+F28+F29</f>
        <v>1039400</v>
      </c>
      <c r="G26" s="39">
        <f>G27+G28+G29</f>
        <v>977500</v>
      </c>
    </row>
    <row r="27" spans="1:7" ht="79.5" customHeight="1" x14ac:dyDescent="0.25">
      <c r="A27" s="29" t="s">
        <v>41</v>
      </c>
      <c r="B27" s="25" t="s">
        <v>60</v>
      </c>
      <c r="C27" s="25">
        <v>100</v>
      </c>
      <c r="D27" s="61"/>
      <c r="E27" s="39">
        <f>'прил 2'!F76</f>
        <v>720728</v>
      </c>
      <c r="F27" s="39">
        <v>823588</v>
      </c>
      <c r="G27" s="39">
        <v>823588</v>
      </c>
    </row>
    <row r="28" spans="1:7" ht="30" x14ac:dyDescent="0.25">
      <c r="A28" s="29" t="s">
        <v>61</v>
      </c>
      <c r="B28" s="25" t="s">
        <v>60</v>
      </c>
      <c r="C28" s="25">
        <v>200</v>
      </c>
      <c r="D28" s="61"/>
      <c r="E28" s="39">
        <f>'прил 2'!F77</f>
        <v>201948.85</v>
      </c>
      <c r="F28" s="39">
        <v>213712</v>
      </c>
      <c r="G28" s="39">
        <v>151812</v>
      </c>
    </row>
    <row r="29" spans="1:7" x14ac:dyDescent="0.25">
      <c r="A29" s="29" t="s">
        <v>44</v>
      </c>
      <c r="B29" s="25" t="s">
        <v>60</v>
      </c>
      <c r="C29" s="25">
        <v>800</v>
      </c>
      <c r="D29" s="61"/>
      <c r="E29" s="39">
        <f>'прил 2'!F78</f>
        <v>2100</v>
      </c>
      <c r="F29" s="39">
        <v>2100</v>
      </c>
      <c r="G29" s="39">
        <v>2100</v>
      </c>
    </row>
    <row r="30" spans="1:7" ht="113.25" customHeight="1" x14ac:dyDescent="0.25">
      <c r="A30" s="23" t="s">
        <v>144</v>
      </c>
      <c r="B30" s="25" t="s">
        <v>62</v>
      </c>
      <c r="C30" s="30"/>
      <c r="D30" s="61"/>
      <c r="E30" s="39">
        <f>E31</f>
        <v>100000</v>
      </c>
      <c r="F30" s="47">
        <f>F31</f>
        <v>0</v>
      </c>
      <c r="G30" s="47">
        <f>G31</f>
        <v>0</v>
      </c>
    </row>
    <row r="31" spans="1:7" ht="29.25" customHeight="1" x14ac:dyDescent="0.25">
      <c r="A31" s="29" t="s">
        <v>61</v>
      </c>
      <c r="B31" s="25" t="s">
        <v>62</v>
      </c>
      <c r="C31" s="25">
        <v>200</v>
      </c>
      <c r="D31" s="61"/>
      <c r="E31" s="39">
        <v>100000</v>
      </c>
      <c r="F31" s="39">
        <v>0</v>
      </c>
      <c r="G31" s="39">
        <v>0</v>
      </c>
    </row>
    <row r="32" spans="1:7" ht="37.5" hidden="1" customHeight="1" x14ac:dyDescent="0.25">
      <c r="A32" s="23" t="s">
        <v>115</v>
      </c>
      <c r="B32" s="25" t="s">
        <v>121</v>
      </c>
      <c r="C32" s="25"/>
      <c r="D32" s="61"/>
      <c r="E32" s="39">
        <f>E33</f>
        <v>0</v>
      </c>
      <c r="F32" s="47"/>
      <c r="G32" s="47"/>
    </row>
    <row r="33" spans="1:7" ht="57" hidden="1" customHeight="1" x14ac:dyDescent="0.25">
      <c r="A33" s="26" t="s">
        <v>117</v>
      </c>
      <c r="B33" s="25" t="s">
        <v>122</v>
      </c>
      <c r="C33" s="25"/>
      <c r="D33" s="61"/>
      <c r="E33" s="39">
        <f>E34</f>
        <v>0</v>
      </c>
      <c r="F33" s="47"/>
      <c r="G33" s="47"/>
    </row>
    <row r="34" spans="1:7" ht="101.25" hidden="1" customHeight="1" x14ac:dyDescent="0.25">
      <c r="A34" s="23" t="s">
        <v>99</v>
      </c>
      <c r="B34" s="25" t="s">
        <v>120</v>
      </c>
      <c r="C34" s="25"/>
      <c r="D34" s="61"/>
      <c r="E34" s="39">
        <f>E35</f>
        <v>0</v>
      </c>
      <c r="F34" s="47"/>
      <c r="G34" s="47"/>
    </row>
    <row r="35" spans="1:7" ht="31.5" hidden="1" customHeight="1" x14ac:dyDescent="0.25">
      <c r="A35" s="23" t="s">
        <v>43</v>
      </c>
      <c r="B35" s="25" t="s">
        <v>120</v>
      </c>
      <c r="C35" s="25">
        <v>200</v>
      </c>
      <c r="D35" s="61"/>
      <c r="E35" s="39"/>
      <c r="F35" s="47"/>
      <c r="G35" s="47"/>
    </row>
    <row r="36" spans="1:7" hidden="1" x14ac:dyDescent="0.25">
      <c r="A36" s="26" t="s">
        <v>94</v>
      </c>
      <c r="B36" s="25" t="s">
        <v>95</v>
      </c>
      <c r="C36" s="25"/>
      <c r="D36" s="61"/>
      <c r="E36" s="39">
        <f>E46</f>
        <v>400000</v>
      </c>
      <c r="F36" s="47">
        <f>F46</f>
        <v>0</v>
      </c>
      <c r="G36" s="47">
        <f>G46</f>
        <v>0</v>
      </c>
    </row>
    <row r="37" spans="1:7" x14ac:dyDescent="0.25">
      <c r="A37" s="23" t="s">
        <v>94</v>
      </c>
      <c r="B37" s="19" t="s">
        <v>95</v>
      </c>
      <c r="C37" s="25"/>
      <c r="D37" s="61"/>
      <c r="E37" s="39">
        <f>E38</f>
        <v>1250501</v>
      </c>
      <c r="F37" s="47"/>
      <c r="G37" s="47"/>
    </row>
    <row r="38" spans="1:7" ht="51" customHeight="1" x14ac:dyDescent="0.25">
      <c r="A38" s="23" t="s">
        <v>96</v>
      </c>
      <c r="B38" s="19" t="s">
        <v>97</v>
      </c>
      <c r="C38" s="25"/>
      <c r="D38" s="61"/>
      <c r="E38" s="39">
        <f>E39+E41+E43</f>
        <v>1250501</v>
      </c>
      <c r="F38" s="47"/>
      <c r="G38" s="47"/>
    </row>
    <row r="39" spans="1:7" ht="69" customHeight="1" x14ac:dyDescent="0.25">
      <c r="A39" s="23" t="s">
        <v>190</v>
      </c>
      <c r="B39" s="19" t="s">
        <v>193</v>
      </c>
      <c r="C39" s="25"/>
      <c r="D39" s="61"/>
      <c r="E39" s="39">
        <f>E40</f>
        <v>1085501</v>
      </c>
      <c r="F39" s="47"/>
      <c r="G39" s="47"/>
    </row>
    <row r="40" spans="1:7" ht="45" x14ac:dyDescent="0.25">
      <c r="A40" s="23" t="s">
        <v>43</v>
      </c>
      <c r="B40" s="19" t="s">
        <v>193</v>
      </c>
      <c r="C40" s="25">
        <v>200</v>
      </c>
      <c r="D40" s="61"/>
      <c r="E40" s="39">
        <v>1085501</v>
      </c>
      <c r="F40" s="47"/>
      <c r="G40" s="47"/>
    </row>
    <row r="41" spans="1:7" ht="60" x14ac:dyDescent="0.25">
      <c r="A41" s="23" t="s">
        <v>191</v>
      </c>
      <c r="B41" s="19" t="s">
        <v>194</v>
      </c>
      <c r="C41" s="25"/>
      <c r="D41" s="61"/>
      <c r="E41" s="39">
        <f>E42</f>
        <v>85000</v>
      </c>
      <c r="F41" s="47"/>
      <c r="G41" s="47"/>
    </row>
    <row r="42" spans="1:7" ht="45" x14ac:dyDescent="0.25">
      <c r="A42" s="23" t="s">
        <v>43</v>
      </c>
      <c r="B42" s="19" t="s">
        <v>194</v>
      </c>
      <c r="C42" s="25">
        <v>200</v>
      </c>
      <c r="D42" s="61"/>
      <c r="E42" s="39">
        <v>85000</v>
      </c>
      <c r="F42" s="47"/>
      <c r="G42" s="47"/>
    </row>
    <row r="43" spans="1:7" ht="60" x14ac:dyDescent="0.25">
      <c r="A43" s="23" t="s">
        <v>192</v>
      </c>
      <c r="B43" s="19" t="s">
        <v>195</v>
      </c>
      <c r="C43" s="25"/>
      <c r="D43" s="61"/>
      <c r="E43" s="39">
        <f>E44</f>
        <v>80000</v>
      </c>
      <c r="F43" s="47"/>
      <c r="G43" s="47"/>
    </row>
    <row r="44" spans="1:7" ht="45" x14ac:dyDescent="0.25">
      <c r="A44" s="23" t="s">
        <v>43</v>
      </c>
      <c r="B44" s="19" t="s">
        <v>195</v>
      </c>
      <c r="C44" s="25">
        <v>200</v>
      </c>
      <c r="D44" s="61"/>
      <c r="E44" s="39">
        <v>80000</v>
      </c>
      <c r="F44" s="47"/>
      <c r="G44" s="47"/>
    </row>
    <row r="45" spans="1:7" ht="21" customHeight="1" x14ac:dyDescent="0.25">
      <c r="A45" s="23" t="s">
        <v>142</v>
      </c>
      <c r="B45" s="25" t="s">
        <v>181</v>
      </c>
      <c r="C45" s="25"/>
      <c r="D45" s="61"/>
      <c r="E45" s="39">
        <v>400000</v>
      </c>
      <c r="F45" s="47"/>
      <c r="G45" s="47"/>
    </row>
    <row r="46" spans="1:7" ht="48.75" customHeight="1" x14ac:dyDescent="0.25">
      <c r="A46" s="23" t="s">
        <v>96</v>
      </c>
      <c r="B46" s="25" t="s">
        <v>150</v>
      </c>
      <c r="C46" s="25"/>
      <c r="D46" s="61"/>
      <c r="E46" s="39">
        <f t="shared" ref="E46:G47" si="0">E47</f>
        <v>400000</v>
      </c>
      <c r="F46" s="47">
        <f t="shared" si="0"/>
        <v>0</v>
      </c>
      <c r="G46" s="47">
        <f t="shared" si="0"/>
        <v>0</v>
      </c>
    </row>
    <row r="47" spans="1:7" ht="114" customHeight="1" x14ac:dyDescent="0.25">
      <c r="A47" s="23" t="s">
        <v>198</v>
      </c>
      <c r="B47" s="25" t="s">
        <v>151</v>
      </c>
      <c r="C47" s="25"/>
      <c r="D47" s="61"/>
      <c r="E47" s="39">
        <f t="shared" si="0"/>
        <v>400000</v>
      </c>
      <c r="F47" s="47">
        <f t="shared" si="0"/>
        <v>0</v>
      </c>
      <c r="G47" s="47">
        <f t="shared" si="0"/>
        <v>0</v>
      </c>
    </row>
    <row r="48" spans="1:7" ht="45" x14ac:dyDescent="0.25">
      <c r="A48" s="58" t="s">
        <v>43</v>
      </c>
      <c r="B48" s="25" t="s">
        <v>151</v>
      </c>
      <c r="C48" s="25">
        <v>200</v>
      </c>
      <c r="D48" s="61"/>
      <c r="E48" s="39">
        <v>400000</v>
      </c>
      <c r="F48" s="47">
        <v>0</v>
      </c>
      <c r="G48" s="47">
        <v>0</v>
      </c>
    </row>
    <row r="49" spans="1:7" ht="72.75" customHeight="1" x14ac:dyDescent="0.25">
      <c r="A49" s="21" t="s">
        <v>130</v>
      </c>
      <c r="B49" s="27" t="s">
        <v>102</v>
      </c>
      <c r="C49" s="27"/>
      <c r="D49" s="62" t="s">
        <v>204</v>
      </c>
      <c r="E49" s="53">
        <f>E52+E54+E58+E60</f>
        <v>3184960</v>
      </c>
      <c r="F49" s="40">
        <f>F52+F54+F58+F60+F63</f>
        <v>2934100</v>
      </c>
      <c r="G49" s="40">
        <f>G52+G54+G58+G60+G63</f>
        <v>3034280</v>
      </c>
    </row>
    <row r="50" spans="1:7" ht="105" x14ac:dyDescent="0.25">
      <c r="A50" s="23" t="s">
        <v>123</v>
      </c>
      <c r="B50" s="25" t="str">
        <f>B49</f>
        <v>49 0 00 00000</v>
      </c>
      <c r="C50" s="25"/>
      <c r="D50" s="61" t="s">
        <v>204</v>
      </c>
      <c r="E50" s="54">
        <f>E49</f>
        <v>3184960</v>
      </c>
      <c r="F50" s="47">
        <f>F49</f>
        <v>2934100</v>
      </c>
      <c r="G50" s="47">
        <f>G49</f>
        <v>3034280</v>
      </c>
    </row>
    <row r="51" spans="1:7" ht="59.25" customHeight="1" x14ac:dyDescent="0.25">
      <c r="A51" s="23" t="s">
        <v>133</v>
      </c>
      <c r="B51" s="25" t="s">
        <v>124</v>
      </c>
      <c r="C51" s="25"/>
      <c r="D51" s="61" t="s">
        <v>204</v>
      </c>
      <c r="E51" s="54">
        <f>E49</f>
        <v>3184960</v>
      </c>
      <c r="F51" s="47">
        <f>F50</f>
        <v>2934100</v>
      </c>
      <c r="G51" s="47">
        <f>G50</f>
        <v>3034280</v>
      </c>
    </row>
    <row r="52" spans="1:7" x14ac:dyDescent="0.25">
      <c r="A52" s="29" t="str">
        <f>'прил 2'!A24</f>
        <v>Глава муниципального образования</v>
      </c>
      <c r="B52" s="25" t="s">
        <v>103</v>
      </c>
      <c r="C52" s="25"/>
      <c r="D52" s="61" t="s">
        <v>205</v>
      </c>
      <c r="E52" s="54">
        <f>E53</f>
        <v>1069726</v>
      </c>
      <c r="F52" s="47">
        <f>F53</f>
        <v>790866</v>
      </c>
      <c r="G52" s="47">
        <f>G53</f>
        <v>790866</v>
      </c>
    </row>
    <row r="53" spans="1:7" ht="93" customHeight="1" x14ac:dyDescent="0.25">
      <c r="A53" s="29" t="s">
        <v>41</v>
      </c>
      <c r="B53" s="25" t="s">
        <v>103</v>
      </c>
      <c r="C53" s="25">
        <v>100</v>
      </c>
      <c r="D53" s="61" t="s">
        <v>205</v>
      </c>
      <c r="E53" s="54">
        <f>'прил 2'!F25</f>
        <v>1069726</v>
      </c>
      <c r="F53" s="47">
        <v>790866</v>
      </c>
      <c r="G53" s="47">
        <v>790866</v>
      </c>
    </row>
    <row r="54" spans="1:7" ht="30.75" customHeight="1" x14ac:dyDescent="0.25">
      <c r="A54" s="29" t="str">
        <f>'прил 2'!A30</f>
        <v>Аппараты органов государственной власти Республики Башкортостан</v>
      </c>
      <c r="B54" s="25" t="s">
        <v>106</v>
      </c>
      <c r="C54" s="25"/>
      <c r="D54" s="61" t="s">
        <v>206</v>
      </c>
      <c r="E54" s="54">
        <f>E55+E56+E57</f>
        <v>1978834</v>
      </c>
      <c r="F54" s="47">
        <f>F55+F56+F57</f>
        <v>1904734</v>
      </c>
      <c r="G54" s="47">
        <f>G55+G56+G57</f>
        <v>1905134</v>
      </c>
    </row>
    <row r="55" spans="1:7" ht="91.5" customHeight="1" x14ac:dyDescent="0.25">
      <c r="A55" s="29" t="s">
        <v>41</v>
      </c>
      <c r="B55" s="25" t="s">
        <v>106</v>
      </c>
      <c r="C55" s="25">
        <v>100</v>
      </c>
      <c r="D55" s="61" t="s">
        <v>206</v>
      </c>
      <c r="E55" s="54">
        <f>'прил 2'!F31</f>
        <v>1532947</v>
      </c>
      <c r="F55" s="47">
        <v>1410947</v>
      </c>
      <c r="G55" s="47">
        <v>1410947</v>
      </c>
    </row>
    <row r="56" spans="1:7" ht="31.5" customHeight="1" x14ac:dyDescent="0.25">
      <c r="A56" s="29" t="s">
        <v>61</v>
      </c>
      <c r="B56" s="25" t="s">
        <v>106</v>
      </c>
      <c r="C56" s="25">
        <v>200</v>
      </c>
      <c r="D56" s="61"/>
      <c r="E56" s="54">
        <f>'прил 2'!F32</f>
        <v>417677.55</v>
      </c>
      <c r="F56" s="47">
        <v>445787</v>
      </c>
      <c r="G56" s="47">
        <v>446187</v>
      </c>
    </row>
    <row r="57" spans="1:7" x14ac:dyDescent="0.25">
      <c r="A57" s="29" t="s">
        <v>44</v>
      </c>
      <c r="B57" s="25" t="s">
        <v>106</v>
      </c>
      <c r="C57" s="25">
        <v>800</v>
      </c>
      <c r="D57" s="61"/>
      <c r="E57" s="54">
        <f>'прил 2'!F33</f>
        <v>28209.45</v>
      </c>
      <c r="F57" s="47">
        <v>48000</v>
      </c>
      <c r="G57" s="47">
        <v>48000</v>
      </c>
    </row>
    <row r="58" spans="1:7" x14ac:dyDescent="0.25">
      <c r="A58" s="29" t="s">
        <v>46</v>
      </c>
      <c r="B58" s="25" t="s">
        <v>47</v>
      </c>
      <c r="C58" s="25"/>
      <c r="D58" s="61"/>
      <c r="E58" s="54">
        <f>E59</f>
        <v>10000</v>
      </c>
      <c r="F58" s="47">
        <f>F59</f>
        <v>10000</v>
      </c>
      <c r="G58" s="47">
        <f>G59</f>
        <v>10000</v>
      </c>
    </row>
    <row r="59" spans="1:7" x14ac:dyDescent="0.25">
      <c r="A59" s="29" t="s">
        <v>44</v>
      </c>
      <c r="B59" s="25" t="s">
        <v>47</v>
      </c>
      <c r="C59" s="25">
        <v>800</v>
      </c>
      <c r="D59" s="61"/>
      <c r="E59" s="54">
        <f>'прил 2'!F37</f>
        <v>10000</v>
      </c>
      <c r="F59" s="47">
        <v>10000</v>
      </c>
      <c r="G59" s="47">
        <v>10000</v>
      </c>
    </row>
    <row r="60" spans="1:7" ht="63.75" customHeight="1" x14ac:dyDescent="0.25">
      <c r="A60" s="23" t="s">
        <v>199</v>
      </c>
      <c r="B60" s="25" t="s">
        <v>105</v>
      </c>
      <c r="C60" s="25"/>
      <c r="D60" s="61"/>
      <c r="E60" s="54">
        <f>E61+E62</f>
        <v>126400</v>
      </c>
      <c r="F60" s="47">
        <f>F61+F62</f>
        <v>132400</v>
      </c>
      <c r="G60" s="47">
        <f>G61+G62</f>
        <v>134400</v>
      </c>
    </row>
    <row r="61" spans="1:7" ht="79.5" customHeight="1" x14ac:dyDescent="0.25">
      <c r="A61" s="29" t="s">
        <v>41</v>
      </c>
      <c r="B61" s="25" t="s">
        <v>105</v>
      </c>
      <c r="C61" s="25">
        <v>100</v>
      </c>
      <c r="D61" s="61"/>
      <c r="E61" s="54">
        <f>'прил 2'!F51</f>
        <v>116400</v>
      </c>
      <c r="F61" s="47">
        <v>116400</v>
      </c>
      <c r="G61" s="47">
        <v>116400</v>
      </c>
    </row>
    <row r="62" spans="1:7" ht="30" x14ac:dyDescent="0.25">
      <c r="A62" s="29" t="s">
        <v>61</v>
      </c>
      <c r="B62" s="25" t="s">
        <v>105</v>
      </c>
      <c r="C62" s="25">
        <v>200</v>
      </c>
      <c r="D62" s="61"/>
      <c r="E62" s="54">
        <f>'прил 2'!F52</f>
        <v>10000</v>
      </c>
      <c r="F62" s="47">
        <v>16000</v>
      </c>
      <c r="G62" s="47">
        <v>18000</v>
      </c>
    </row>
    <row r="63" spans="1:7" x14ac:dyDescent="0.25">
      <c r="A63" s="7" t="s">
        <v>64</v>
      </c>
      <c r="B63" s="10" t="s">
        <v>65</v>
      </c>
      <c r="C63" s="25"/>
      <c r="D63" s="61"/>
      <c r="E63" s="14">
        <f>E64</f>
        <v>0</v>
      </c>
      <c r="F63" s="47">
        <f>F64</f>
        <v>96100</v>
      </c>
      <c r="G63" s="47">
        <f>G64</f>
        <v>193880</v>
      </c>
    </row>
    <row r="64" spans="1:7" x14ac:dyDescent="0.25">
      <c r="A64" s="9" t="s">
        <v>66</v>
      </c>
      <c r="B64" s="10" t="s">
        <v>65</v>
      </c>
      <c r="C64" s="25">
        <v>900</v>
      </c>
      <c r="D64" s="61"/>
      <c r="E64" s="14">
        <v>0</v>
      </c>
      <c r="F64" s="47">
        <v>96100</v>
      </c>
      <c r="G64" s="47">
        <v>193880</v>
      </c>
    </row>
    <row r="65" spans="1:5" ht="15.75" x14ac:dyDescent="0.25">
      <c r="A65" s="3"/>
    </row>
    <row r="66" spans="1:5" ht="15.75" x14ac:dyDescent="0.25">
      <c r="A66" s="3"/>
    </row>
    <row r="67" spans="1:5" x14ac:dyDescent="0.25">
      <c r="A67" s="6" t="s">
        <v>32</v>
      </c>
      <c r="B67" s="1"/>
      <c r="C67" s="1"/>
      <c r="D67" s="1"/>
      <c r="E67" s="5" t="s">
        <v>209</v>
      </c>
    </row>
  </sheetData>
  <mergeCells count="8">
    <mergeCell ref="A16:A17"/>
    <mergeCell ref="B16:B17"/>
    <mergeCell ref="C16:C17"/>
    <mergeCell ref="A10:G10"/>
    <mergeCell ref="A11:G11"/>
    <mergeCell ref="A12:G12"/>
    <mergeCell ref="A13:G13"/>
    <mergeCell ref="D16:G16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H66"/>
  <sheetViews>
    <sheetView view="pageBreakPreview" topLeftCell="A61" zoomScale="60" zoomScaleNormal="75" workbookViewId="0">
      <selection activeCell="C62" sqref="C62"/>
    </sheetView>
  </sheetViews>
  <sheetFormatPr defaultRowHeight="15" x14ac:dyDescent="0.25"/>
  <cols>
    <col min="1" max="1" width="42" customWidth="1"/>
    <col min="2" max="2" width="9.140625" customWidth="1"/>
    <col min="3" max="3" width="16.5703125" customWidth="1"/>
    <col min="5" max="5" width="15.28515625" customWidth="1"/>
    <col min="6" max="6" width="15" customWidth="1"/>
    <col min="7" max="7" width="13.5703125" customWidth="1"/>
    <col min="8" max="8" width="13.7109375" customWidth="1"/>
  </cols>
  <sheetData>
    <row r="1" spans="1:8" x14ac:dyDescent="0.25">
      <c r="D1" s="1"/>
      <c r="E1" s="1"/>
      <c r="F1" s="1"/>
      <c r="H1" s="5" t="s">
        <v>147</v>
      </c>
    </row>
    <row r="2" spans="1:8" x14ac:dyDescent="0.25">
      <c r="D2" s="1"/>
      <c r="E2" s="1"/>
      <c r="F2" s="1"/>
      <c r="H2" s="5" t="s">
        <v>83</v>
      </c>
    </row>
    <row r="3" spans="1:8" x14ac:dyDescent="0.25">
      <c r="D3" s="1"/>
      <c r="E3" s="1"/>
      <c r="F3" s="1"/>
      <c r="H3" s="5" t="s">
        <v>30</v>
      </c>
    </row>
    <row r="4" spans="1:8" x14ac:dyDescent="0.25">
      <c r="D4" s="1"/>
      <c r="E4" s="1"/>
      <c r="F4" s="1"/>
      <c r="H4" s="5" t="s">
        <v>207</v>
      </c>
    </row>
    <row r="5" spans="1:8" x14ac:dyDescent="0.25">
      <c r="D5" s="1"/>
      <c r="E5" s="1"/>
      <c r="F5" s="1"/>
      <c r="H5" s="5" t="s">
        <v>84</v>
      </c>
    </row>
    <row r="6" spans="1:8" x14ac:dyDescent="0.25">
      <c r="D6" s="1"/>
      <c r="E6" s="1"/>
      <c r="F6" s="1"/>
      <c r="H6" s="5" t="s">
        <v>30</v>
      </c>
    </row>
    <row r="7" spans="1:8" x14ac:dyDescent="0.25">
      <c r="D7" s="1"/>
      <c r="E7" s="1"/>
      <c r="F7" s="1"/>
      <c r="H7" s="5" t="s">
        <v>127</v>
      </c>
    </row>
    <row r="8" spans="1:8" x14ac:dyDescent="0.25">
      <c r="D8" s="1"/>
      <c r="E8" s="1"/>
      <c r="F8" s="1"/>
      <c r="H8" s="5" t="s">
        <v>128</v>
      </c>
    </row>
    <row r="10" spans="1:8" ht="15.75" x14ac:dyDescent="0.25">
      <c r="A10" s="97" t="s">
        <v>91</v>
      </c>
      <c r="B10" s="97"/>
      <c r="C10" s="97"/>
      <c r="D10" s="97"/>
      <c r="E10" s="97"/>
      <c r="F10" s="97"/>
      <c r="G10" s="97"/>
      <c r="H10" s="97"/>
    </row>
    <row r="11" spans="1:8" ht="15.75" x14ac:dyDescent="0.25">
      <c r="A11" s="97" t="s">
        <v>148</v>
      </c>
      <c r="B11" s="97"/>
      <c r="C11" s="97"/>
      <c r="D11" s="97"/>
      <c r="E11" s="97"/>
      <c r="F11" s="97"/>
      <c r="G11" s="97"/>
      <c r="H11" s="97"/>
    </row>
    <row r="13" spans="1:8" x14ac:dyDescent="0.25">
      <c r="H13" s="5" t="s">
        <v>107</v>
      </c>
    </row>
    <row r="14" spans="1:8" x14ac:dyDescent="0.25">
      <c r="A14" s="103" t="s">
        <v>1</v>
      </c>
      <c r="B14" s="107" t="s">
        <v>71</v>
      </c>
      <c r="C14" s="107" t="s">
        <v>35</v>
      </c>
      <c r="D14" s="107" t="s">
        <v>36</v>
      </c>
      <c r="E14" s="104" t="s">
        <v>2</v>
      </c>
      <c r="F14" s="105"/>
      <c r="G14" s="105"/>
      <c r="H14" s="106"/>
    </row>
    <row r="15" spans="1:8" ht="39" x14ac:dyDescent="0.25">
      <c r="A15" s="103"/>
      <c r="B15" s="107"/>
      <c r="C15" s="107"/>
      <c r="D15" s="107"/>
      <c r="E15" s="59" t="s">
        <v>152</v>
      </c>
      <c r="F15" s="32" t="s">
        <v>153</v>
      </c>
      <c r="G15" s="32" t="s">
        <v>108</v>
      </c>
      <c r="H15" s="32" t="s">
        <v>129</v>
      </c>
    </row>
    <row r="16" spans="1:8" x14ac:dyDescent="0.25">
      <c r="A16" s="31" t="s">
        <v>3</v>
      </c>
      <c r="B16" s="31"/>
      <c r="C16" s="28"/>
      <c r="D16" s="28"/>
      <c r="E16" s="62" t="s">
        <v>204</v>
      </c>
      <c r="F16" s="38">
        <f>F17</f>
        <v>6771131.6899999995</v>
      </c>
      <c r="G16" s="38">
        <f>G17</f>
        <v>3973500</v>
      </c>
      <c r="H16" s="38">
        <f>H17</f>
        <v>4011780</v>
      </c>
    </row>
    <row r="17" spans="1:8" ht="66.75" customHeight="1" x14ac:dyDescent="0.25">
      <c r="A17" s="21" t="s">
        <v>87</v>
      </c>
      <c r="B17" s="20">
        <v>791</v>
      </c>
      <c r="C17" s="19"/>
      <c r="D17" s="19"/>
      <c r="E17" s="62" t="s">
        <v>204</v>
      </c>
      <c r="F17" s="52">
        <f>F18+F49</f>
        <v>6771131.6899999995</v>
      </c>
      <c r="G17" s="38">
        <f>G18+G49</f>
        <v>3973500</v>
      </c>
      <c r="H17" s="38">
        <f>H18+H49</f>
        <v>4011780</v>
      </c>
    </row>
    <row r="18" spans="1:8" ht="88.5" customHeight="1" x14ac:dyDescent="0.25">
      <c r="A18" s="21" t="s">
        <v>132</v>
      </c>
      <c r="B18" s="20">
        <v>791</v>
      </c>
      <c r="C18" s="20" t="s">
        <v>72</v>
      </c>
      <c r="D18" s="20"/>
      <c r="E18" s="62"/>
      <c r="F18" s="52">
        <f>F19+F23+F45+F37</f>
        <v>3586171.69</v>
      </c>
      <c r="G18" s="38">
        <f>G23+G33</f>
        <v>1039400</v>
      </c>
      <c r="H18" s="38">
        <f>H23+H33</f>
        <v>977500</v>
      </c>
    </row>
    <row r="19" spans="1:8" ht="18.75" customHeight="1" x14ac:dyDescent="0.25">
      <c r="A19" s="29" t="s">
        <v>68</v>
      </c>
      <c r="B19" s="19">
        <v>791</v>
      </c>
      <c r="C19" s="19" t="s">
        <v>51</v>
      </c>
      <c r="D19" s="20"/>
      <c r="E19" s="64"/>
      <c r="F19" s="51">
        <f>F20</f>
        <v>910893.84</v>
      </c>
      <c r="G19" s="47">
        <v>0</v>
      </c>
      <c r="H19" s="47">
        <v>0</v>
      </c>
    </row>
    <row r="20" spans="1:8" ht="33" customHeight="1" x14ac:dyDescent="0.25">
      <c r="A20" s="29" t="s">
        <v>52</v>
      </c>
      <c r="B20" s="19">
        <v>791</v>
      </c>
      <c r="C20" s="19" t="s">
        <v>53</v>
      </c>
      <c r="D20" s="20"/>
      <c r="E20" s="64"/>
      <c r="F20" s="51">
        <f>F21</f>
        <v>910893.84</v>
      </c>
      <c r="G20" s="47">
        <v>0</v>
      </c>
      <c r="H20" s="47">
        <v>0</v>
      </c>
    </row>
    <row r="21" spans="1:8" ht="30.75" customHeight="1" x14ac:dyDescent="0.25">
      <c r="A21" s="23" t="s">
        <v>175</v>
      </c>
      <c r="B21" s="19">
        <v>791</v>
      </c>
      <c r="C21" s="25" t="s">
        <v>179</v>
      </c>
      <c r="D21" s="25"/>
      <c r="E21" s="64"/>
      <c r="F21" s="51">
        <f>F22</f>
        <v>910893.84</v>
      </c>
      <c r="G21" s="47">
        <v>0</v>
      </c>
      <c r="H21" s="47">
        <v>0</v>
      </c>
    </row>
    <row r="22" spans="1:8" ht="30.75" customHeight="1" x14ac:dyDescent="0.25">
      <c r="A22" s="29" t="s">
        <v>61</v>
      </c>
      <c r="B22" s="19">
        <v>791</v>
      </c>
      <c r="C22" s="25" t="s">
        <v>179</v>
      </c>
      <c r="D22" s="25">
        <v>200</v>
      </c>
      <c r="E22" s="64"/>
      <c r="F22" s="51">
        <f>'прил 3'!E23</f>
        <v>910893.84</v>
      </c>
      <c r="G22" s="47">
        <v>0</v>
      </c>
      <c r="H22" s="47">
        <v>0</v>
      </c>
    </row>
    <row r="23" spans="1:8" ht="30.75" customHeight="1" x14ac:dyDescent="0.25">
      <c r="A23" s="29" t="s">
        <v>56</v>
      </c>
      <c r="B23" s="19">
        <v>791</v>
      </c>
      <c r="C23" s="25" t="s">
        <v>57</v>
      </c>
      <c r="D23" s="25"/>
      <c r="E23" s="64"/>
      <c r="F23" s="51">
        <f>F24</f>
        <v>1024776.85</v>
      </c>
      <c r="G23" s="39">
        <f>G24</f>
        <v>1039400</v>
      </c>
      <c r="H23" s="39">
        <f>H24</f>
        <v>977500</v>
      </c>
    </row>
    <row r="24" spans="1:8" ht="43.5" customHeight="1" x14ac:dyDescent="0.25">
      <c r="A24" s="29" t="s">
        <v>88</v>
      </c>
      <c r="B24" s="19">
        <v>791</v>
      </c>
      <c r="C24" s="25" t="s">
        <v>59</v>
      </c>
      <c r="D24" s="25"/>
      <c r="E24" s="64"/>
      <c r="F24" s="51">
        <f>F25+F29</f>
        <v>1024776.85</v>
      </c>
      <c r="G24" s="39">
        <f>G25</f>
        <v>1039400</v>
      </c>
      <c r="H24" s="39">
        <f>H25</f>
        <v>977500</v>
      </c>
    </row>
    <row r="25" spans="1:8" ht="30" customHeight="1" x14ac:dyDescent="0.25">
      <c r="A25" s="29" t="s">
        <v>69</v>
      </c>
      <c r="B25" s="19">
        <v>791</v>
      </c>
      <c r="C25" s="25" t="s">
        <v>60</v>
      </c>
      <c r="D25" s="25"/>
      <c r="E25" s="64"/>
      <c r="F25" s="51">
        <f>F26+F27+F28</f>
        <v>924776.85</v>
      </c>
      <c r="G25" s="39">
        <f>G26+G27+G28</f>
        <v>1039400</v>
      </c>
      <c r="H25" s="39">
        <f>H26+H27+H28</f>
        <v>977500</v>
      </c>
    </row>
    <row r="26" spans="1:8" ht="90.75" customHeight="1" x14ac:dyDescent="0.25">
      <c r="A26" s="29" t="s">
        <v>41</v>
      </c>
      <c r="B26" s="19">
        <v>791</v>
      </c>
      <c r="C26" s="25" t="s">
        <v>60</v>
      </c>
      <c r="D26" s="25">
        <v>100</v>
      </c>
      <c r="E26" s="64"/>
      <c r="F26" s="51">
        <f>'прил 3'!E27</f>
        <v>720728</v>
      </c>
      <c r="G26" s="39">
        <v>823588</v>
      </c>
      <c r="H26" s="39">
        <v>823588</v>
      </c>
    </row>
    <row r="27" spans="1:8" ht="31.5" customHeight="1" x14ac:dyDescent="0.25">
      <c r="A27" s="29" t="s">
        <v>61</v>
      </c>
      <c r="B27" s="19">
        <v>791</v>
      </c>
      <c r="C27" s="25" t="s">
        <v>60</v>
      </c>
      <c r="D27" s="25">
        <v>200</v>
      </c>
      <c r="E27" s="64"/>
      <c r="F27" s="51">
        <f>'прил 3'!E28</f>
        <v>201948.85</v>
      </c>
      <c r="G27" s="39">
        <v>213712</v>
      </c>
      <c r="H27" s="39">
        <v>151812</v>
      </c>
    </row>
    <row r="28" spans="1:8" ht="19.5" customHeight="1" x14ac:dyDescent="0.25">
      <c r="A28" s="29" t="s">
        <v>44</v>
      </c>
      <c r="B28" s="19">
        <v>791</v>
      </c>
      <c r="C28" s="25" t="s">
        <v>60</v>
      </c>
      <c r="D28" s="25">
        <v>800</v>
      </c>
      <c r="E28" s="64"/>
      <c r="F28" s="51">
        <f>'прил 3'!E29</f>
        <v>2100</v>
      </c>
      <c r="G28" s="39">
        <v>2100</v>
      </c>
      <c r="H28" s="39">
        <v>2100</v>
      </c>
    </row>
    <row r="29" spans="1:8" ht="72.75" hidden="1" customHeight="1" x14ac:dyDescent="0.25">
      <c r="A29" s="23" t="s">
        <v>99</v>
      </c>
      <c r="B29" s="19">
        <v>791</v>
      </c>
      <c r="C29" s="25" t="s">
        <v>62</v>
      </c>
      <c r="D29" s="25"/>
      <c r="E29" s="64"/>
      <c r="F29" s="51">
        <f>F30</f>
        <v>100000</v>
      </c>
      <c r="G29" s="47">
        <f>G30</f>
        <v>0</v>
      </c>
      <c r="H29" s="47">
        <f>H30</f>
        <v>0</v>
      </c>
    </row>
    <row r="30" spans="1:8" ht="32.25" hidden="1" customHeight="1" x14ac:dyDescent="0.25">
      <c r="A30" s="29" t="s">
        <v>61</v>
      </c>
      <c r="B30" s="19">
        <v>791</v>
      </c>
      <c r="C30" s="25" t="s">
        <v>62</v>
      </c>
      <c r="D30" s="25">
        <v>200</v>
      </c>
      <c r="E30" s="64"/>
      <c r="F30" s="51">
        <f>'прил 3'!E31</f>
        <v>100000</v>
      </c>
      <c r="G30" s="39">
        <v>0</v>
      </c>
      <c r="H30" s="39">
        <v>0</v>
      </c>
    </row>
    <row r="31" spans="1:8" ht="118.5" customHeight="1" x14ac:dyDescent="0.25">
      <c r="A31" s="23" t="s">
        <v>180</v>
      </c>
      <c r="B31" s="19">
        <v>791</v>
      </c>
      <c r="C31" s="25" t="s">
        <v>62</v>
      </c>
      <c r="D31" s="20"/>
      <c r="E31" s="63"/>
      <c r="F31" s="51">
        <f t="shared" ref="F31" si="0">F32</f>
        <v>100000</v>
      </c>
      <c r="G31" s="47">
        <v>0</v>
      </c>
      <c r="H31" s="47">
        <v>0</v>
      </c>
    </row>
    <row r="32" spans="1:8" ht="39" customHeight="1" x14ac:dyDescent="0.25">
      <c r="A32" s="29" t="s">
        <v>61</v>
      </c>
      <c r="B32" s="19">
        <v>791</v>
      </c>
      <c r="C32" s="25" t="s">
        <v>62</v>
      </c>
      <c r="D32" s="19">
        <v>200</v>
      </c>
      <c r="E32" s="63"/>
      <c r="F32" s="51">
        <v>100000</v>
      </c>
      <c r="G32" s="47">
        <v>0</v>
      </c>
      <c r="H32" s="47">
        <v>0</v>
      </c>
    </row>
    <row r="33" spans="1:8" ht="30.75" hidden="1" customHeight="1" x14ac:dyDescent="0.25">
      <c r="A33" s="33" t="s">
        <v>94</v>
      </c>
      <c r="B33" s="20">
        <v>791</v>
      </c>
      <c r="C33" s="27" t="s">
        <v>95</v>
      </c>
      <c r="D33" s="27"/>
      <c r="E33" s="65"/>
      <c r="F33" s="52">
        <f t="shared" ref="F33:H35" si="1">F34</f>
        <v>0</v>
      </c>
      <c r="G33" s="40">
        <f t="shared" si="1"/>
        <v>0</v>
      </c>
      <c r="H33" s="40">
        <f t="shared" si="1"/>
        <v>0</v>
      </c>
    </row>
    <row r="34" spans="1:8" ht="48" hidden="1" customHeight="1" x14ac:dyDescent="0.25">
      <c r="A34" s="23" t="s">
        <v>96</v>
      </c>
      <c r="B34" s="19">
        <v>791</v>
      </c>
      <c r="C34" s="25" t="s">
        <v>97</v>
      </c>
      <c r="D34" s="25"/>
      <c r="E34" s="64"/>
      <c r="F34" s="51">
        <f t="shared" si="1"/>
        <v>0</v>
      </c>
      <c r="G34" s="47">
        <f t="shared" si="1"/>
        <v>0</v>
      </c>
      <c r="H34" s="47">
        <f t="shared" si="1"/>
        <v>0</v>
      </c>
    </row>
    <row r="35" spans="1:8" ht="106.5" hidden="1" customHeight="1" x14ac:dyDescent="0.25">
      <c r="A35" s="23" t="s">
        <v>146</v>
      </c>
      <c r="B35" s="19">
        <v>791</v>
      </c>
      <c r="C35" s="25" t="s">
        <v>98</v>
      </c>
      <c r="D35" s="25"/>
      <c r="E35" s="64"/>
      <c r="F35" s="51">
        <f t="shared" si="1"/>
        <v>0</v>
      </c>
      <c r="G35" s="47">
        <f t="shared" si="1"/>
        <v>0</v>
      </c>
      <c r="H35" s="47">
        <f t="shared" si="1"/>
        <v>0</v>
      </c>
    </row>
    <row r="36" spans="1:8" ht="33.75" hidden="1" customHeight="1" x14ac:dyDescent="0.25">
      <c r="A36" s="29" t="s">
        <v>61</v>
      </c>
      <c r="B36" s="19">
        <v>791</v>
      </c>
      <c r="C36" s="25" t="s">
        <v>98</v>
      </c>
      <c r="D36" s="25">
        <v>200</v>
      </c>
      <c r="E36" s="64"/>
      <c r="F36" s="51">
        <v>0</v>
      </c>
      <c r="G36" s="47">
        <v>0</v>
      </c>
      <c r="H36" s="47">
        <v>0</v>
      </c>
    </row>
    <row r="37" spans="1:8" ht="33.75" customHeight="1" x14ac:dyDescent="0.25">
      <c r="A37" s="23" t="s">
        <v>94</v>
      </c>
      <c r="B37" s="19">
        <v>791</v>
      </c>
      <c r="C37" s="19" t="s">
        <v>95</v>
      </c>
      <c r="D37" s="25"/>
      <c r="E37" s="61"/>
      <c r="F37" s="51">
        <f>F38</f>
        <v>1250501</v>
      </c>
      <c r="G37" s="47"/>
      <c r="H37" s="47"/>
    </row>
    <row r="38" spans="1:8" ht="45" customHeight="1" x14ac:dyDescent="0.25">
      <c r="A38" s="23" t="s">
        <v>96</v>
      </c>
      <c r="B38" s="19">
        <v>791</v>
      </c>
      <c r="C38" s="19" t="s">
        <v>97</v>
      </c>
      <c r="D38" s="25"/>
      <c r="E38" s="61"/>
      <c r="F38" s="51">
        <f>F39+F41+F43</f>
        <v>1250501</v>
      </c>
      <c r="G38" s="47"/>
      <c r="H38" s="47"/>
    </row>
    <row r="39" spans="1:8" ht="70.5" customHeight="1" x14ac:dyDescent="0.25">
      <c r="A39" s="23" t="s">
        <v>190</v>
      </c>
      <c r="B39" s="19">
        <v>791</v>
      </c>
      <c r="C39" s="19" t="s">
        <v>193</v>
      </c>
      <c r="D39" s="25"/>
      <c r="E39" s="61"/>
      <c r="F39" s="51">
        <f>F40</f>
        <v>1085501</v>
      </c>
      <c r="G39" s="47"/>
      <c r="H39" s="47"/>
    </row>
    <row r="40" spans="1:8" ht="52.5" customHeight="1" x14ac:dyDescent="0.25">
      <c r="A40" s="23" t="s">
        <v>43</v>
      </c>
      <c r="B40" s="19">
        <v>791</v>
      </c>
      <c r="C40" s="19" t="s">
        <v>193</v>
      </c>
      <c r="D40" s="25">
        <v>200</v>
      </c>
      <c r="E40" s="61"/>
      <c r="F40" s="51">
        <v>1085501</v>
      </c>
      <c r="G40" s="47"/>
      <c r="H40" s="47"/>
    </row>
    <row r="41" spans="1:8" ht="76.5" customHeight="1" x14ac:dyDescent="0.25">
      <c r="A41" s="23" t="s">
        <v>191</v>
      </c>
      <c r="B41" s="19">
        <v>791</v>
      </c>
      <c r="C41" s="19" t="s">
        <v>194</v>
      </c>
      <c r="D41" s="25"/>
      <c r="E41" s="61"/>
      <c r="F41" s="51">
        <f>F42</f>
        <v>85000</v>
      </c>
      <c r="G41" s="47"/>
      <c r="H41" s="47"/>
    </row>
    <row r="42" spans="1:8" ht="46.5" customHeight="1" x14ac:dyDescent="0.25">
      <c r="A42" s="23" t="s">
        <v>43</v>
      </c>
      <c r="B42" s="19">
        <v>791</v>
      </c>
      <c r="C42" s="19" t="s">
        <v>194</v>
      </c>
      <c r="D42" s="25">
        <v>200</v>
      </c>
      <c r="E42" s="61"/>
      <c r="F42" s="51">
        <v>85000</v>
      </c>
      <c r="G42" s="47"/>
      <c r="H42" s="47"/>
    </row>
    <row r="43" spans="1:8" ht="79.5" customHeight="1" x14ac:dyDescent="0.25">
      <c r="A43" s="23" t="s">
        <v>192</v>
      </c>
      <c r="B43" s="19">
        <v>791</v>
      </c>
      <c r="C43" s="19" t="s">
        <v>195</v>
      </c>
      <c r="D43" s="25"/>
      <c r="E43" s="61"/>
      <c r="F43" s="51">
        <f>F44</f>
        <v>80000</v>
      </c>
      <c r="G43" s="47"/>
      <c r="H43" s="47"/>
    </row>
    <row r="44" spans="1:8" ht="50.25" customHeight="1" x14ac:dyDescent="0.25">
      <c r="A44" s="23" t="s">
        <v>43</v>
      </c>
      <c r="B44" s="19">
        <v>791</v>
      </c>
      <c r="C44" s="19" t="s">
        <v>195</v>
      </c>
      <c r="D44" s="25">
        <v>200</v>
      </c>
      <c r="E44" s="61"/>
      <c r="F44" s="51">
        <v>80000</v>
      </c>
      <c r="G44" s="47"/>
      <c r="H44" s="47"/>
    </row>
    <row r="45" spans="1:8" ht="33.75" customHeight="1" x14ac:dyDescent="0.25">
      <c r="A45" s="23" t="s">
        <v>142</v>
      </c>
      <c r="B45" s="19">
        <v>791</v>
      </c>
      <c r="C45" s="25" t="s">
        <v>181</v>
      </c>
      <c r="D45" s="25"/>
      <c r="E45" s="61"/>
      <c r="F45" s="51">
        <f>F46</f>
        <v>400000</v>
      </c>
      <c r="G45" s="47">
        <v>0</v>
      </c>
      <c r="H45" s="47">
        <v>0</v>
      </c>
    </row>
    <row r="46" spans="1:8" ht="51" customHeight="1" x14ac:dyDescent="0.25">
      <c r="A46" s="23" t="s">
        <v>96</v>
      </c>
      <c r="B46" s="19">
        <v>791</v>
      </c>
      <c r="C46" s="25" t="s">
        <v>150</v>
      </c>
      <c r="D46" s="25"/>
      <c r="E46" s="61"/>
      <c r="F46" s="51">
        <f>F47</f>
        <v>400000</v>
      </c>
      <c r="G46" s="47">
        <v>0</v>
      </c>
      <c r="H46" s="47">
        <v>0</v>
      </c>
    </row>
    <row r="47" spans="1:8" ht="126.75" customHeight="1" x14ac:dyDescent="0.25">
      <c r="A47" s="23" t="s">
        <v>180</v>
      </c>
      <c r="B47" s="19">
        <v>791</v>
      </c>
      <c r="C47" s="25" t="s">
        <v>151</v>
      </c>
      <c r="D47" s="25"/>
      <c r="E47" s="61"/>
      <c r="F47" s="51">
        <f>F48</f>
        <v>400000</v>
      </c>
      <c r="G47" s="47">
        <v>0</v>
      </c>
      <c r="H47" s="47">
        <v>0</v>
      </c>
    </row>
    <row r="48" spans="1:8" ht="49.5" customHeight="1" x14ac:dyDescent="0.25">
      <c r="A48" s="58" t="s">
        <v>43</v>
      </c>
      <c r="B48" s="19">
        <v>791</v>
      </c>
      <c r="C48" s="25" t="s">
        <v>151</v>
      </c>
      <c r="D48" s="25">
        <v>200</v>
      </c>
      <c r="E48" s="61"/>
      <c r="F48" s="51">
        <v>400000</v>
      </c>
      <c r="G48" s="47">
        <v>0</v>
      </c>
      <c r="H48" s="47">
        <v>0</v>
      </c>
    </row>
    <row r="49" spans="1:8" ht="111" customHeight="1" x14ac:dyDescent="0.25">
      <c r="A49" s="23" t="s">
        <v>130</v>
      </c>
      <c r="B49" s="20">
        <v>791</v>
      </c>
      <c r="C49" s="27" t="s">
        <v>102</v>
      </c>
      <c r="D49" s="27"/>
      <c r="E49" s="62" t="s">
        <v>204</v>
      </c>
      <c r="F49" s="52">
        <f>F52+F54+F58+F60</f>
        <v>3184960</v>
      </c>
      <c r="G49" s="40">
        <f>G50</f>
        <v>2934100</v>
      </c>
      <c r="H49" s="40">
        <f>H50</f>
        <v>3034280</v>
      </c>
    </row>
    <row r="50" spans="1:8" ht="57.75" customHeight="1" x14ac:dyDescent="0.25">
      <c r="A50" s="23" t="s">
        <v>123</v>
      </c>
      <c r="B50" s="19">
        <v>791</v>
      </c>
      <c r="C50" s="25" t="str">
        <f>C49</f>
        <v>49 0 00 00000</v>
      </c>
      <c r="D50" s="25"/>
      <c r="E50" s="61" t="s">
        <v>204</v>
      </c>
      <c r="F50" s="51">
        <f>F49</f>
        <v>3184960</v>
      </c>
      <c r="G50" s="47">
        <f>G51</f>
        <v>2934100</v>
      </c>
      <c r="H50" s="47">
        <f>H51</f>
        <v>3034280</v>
      </c>
    </row>
    <row r="51" spans="1:8" ht="124.5" customHeight="1" x14ac:dyDescent="0.25">
      <c r="A51" s="23" t="s">
        <v>134</v>
      </c>
      <c r="B51" s="19">
        <v>791</v>
      </c>
      <c r="C51" s="25" t="s">
        <v>124</v>
      </c>
      <c r="D51" s="25"/>
      <c r="E51" s="61" t="s">
        <v>204</v>
      </c>
      <c r="F51" s="51">
        <f>F49</f>
        <v>3184960</v>
      </c>
      <c r="G51" s="47">
        <f>G52+G54+G58+G60+G63</f>
        <v>2934100</v>
      </c>
      <c r="H51" s="47">
        <f>H52+H54+H58+H60+H63</f>
        <v>3034280</v>
      </c>
    </row>
    <row r="52" spans="1:8" ht="16.5" customHeight="1" x14ac:dyDescent="0.25">
      <c r="A52" s="29" t="str">
        <f>'прил 3'!A52</f>
        <v>Глава муниципального образования</v>
      </c>
      <c r="B52" s="19">
        <v>791</v>
      </c>
      <c r="C52" s="25" t="s">
        <v>103</v>
      </c>
      <c r="D52" s="25"/>
      <c r="E52" s="61" t="s">
        <v>205</v>
      </c>
      <c r="F52" s="51">
        <f>F53</f>
        <v>1069726</v>
      </c>
      <c r="G52" s="47">
        <f>G53</f>
        <v>790866</v>
      </c>
      <c r="H52" s="47">
        <f>H53</f>
        <v>790866</v>
      </c>
    </row>
    <row r="53" spans="1:8" ht="92.25" customHeight="1" x14ac:dyDescent="0.25">
      <c r="A53" s="29" t="s">
        <v>41</v>
      </c>
      <c r="B53" s="19">
        <v>791</v>
      </c>
      <c r="C53" s="25" t="s">
        <v>103</v>
      </c>
      <c r="D53" s="25">
        <v>100</v>
      </c>
      <c r="E53" s="61" t="s">
        <v>205</v>
      </c>
      <c r="F53" s="51">
        <f>'прил 3'!E53</f>
        <v>1069726</v>
      </c>
      <c r="G53" s="47">
        <v>790866</v>
      </c>
      <c r="H53" s="47">
        <v>790866</v>
      </c>
    </row>
    <row r="54" spans="1:8" ht="33" customHeight="1" x14ac:dyDescent="0.25">
      <c r="A54" s="29" t="str">
        <f>'прил 3'!A54</f>
        <v>Аппараты органов государственной власти Республики Башкортостан</v>
      </c>
      <c r="B54" s="19">
        <v>791</v>
      </c>
      <c r="C54" s="25" t="s">
        <v>106</v>
      </c>
      <c r="D54" s="25"/>
      <c r="E54" s="61" t="s">
        <v>206</v>
      </c>
      <c r="F54" s="51">
        <f>F55+F56+F57</f>
        <v>1978834</v>
      </c>
      <c r="G54" s="47">
        <f>G55+G56+G57</f>
        <v>1904734</v>
      </c>
      <c r="H54" s="47">
        <f>H55+H56+H57</f>
        <v>1905134</v>
      </c>
    </row>
    <row r="55" spans="1:8" ht="78" customHeight="1" x14ac:dyDescent="0.25">
      <c r="A55" s="29" t="s">
        <v>41</v>
      </c>
      <c r="B55" s="19">
        <v>791</v>
      </c>
      <c r="C55" s="25" t="s">
        <v>106</v>
      </c>
      <c r="D55" s="25">
        <v>100</v>
      </c>
      <c r="E55" s="61" t="s">
        <v>206</v>
      </c>
      <c r="F55" s="51">
        <f>'прил 3'!E55</f>
        <v>1532947</v>
      </c>
      <c r="G55" s="47">
        <v>1410947</v>
      </c>
      <c r="H55" s="47">
        <v>1410947</v>
      </c>
    </row>
    <row r="56" spans="1:8" ht="27" customHeight="1" x14ac:dyDescent="0.25">
      <c r="A56" s="23" t="s">
        <v>61</v>
      </c>
      <c r="B56" s="19">
        <v>791</v>
      </c>
      <c r="C56" s="25" t="s">
        <v>106</v>
      </c>
      <c r="D56" s="25">
        <v>200</v>
      </c>
      <c r="E56" s="61"/>
      <c r="F56" s="51">
        <f>'прил 3'!E56</f>
        <v>417677.55</v>
      </c>
      <c r="G56" s="47">
        <v>445787</v>
      </c>
      <c r="H56" s="47">
        <v>446187</v>
      </c>
    </row>
    <row r="57" spans="1:8" ht="22.5" customHeight="1" x14ac:dyDescent="0.25">
      <c r="A57" s="29" t="s">
        <v>44</v>
      </c>
      <c r="B57" s="19">
        <v>791</v>
      </c>
      <c r="C57" s="25" t="s">
        <v>106</v>
      </c>
      <c r="D57" s="25">
        <v>800</v>
      </c>
      <c r="E57" s="61"/>
      <c r="F57" s="51">
        <f>'прил 3'!E57</f>
        <v>28209.45</v>
      </c>
      <c r="G57" s="47">
        <v>48000</v>
      </c>
      <c r="H57" s="47">
        <v>48000</v>
      </c>
    </row>
    <row r="58" spans="1:8" ht="20.25" customHeight="1" x14ac:dyDescent="0.25">
      <c r="A58" s="29" t="s">
        <v>46</v>
      </c>
      <c r="B58" s="19">
        <v>791</v>
      </c>
      <c r="C58" s="25" t="s">
        <v>47</v>
      </c>
      <c r="D58" s="25"/>
      <c r="E58" s="64"/>
      <c r="F58" s="51">
        <f>F59</f>
        <v>10000</v>
      </c>
      <c r="G58" s="47">
        <f>G59</f>
        <v>10000</v>
      </c>
      <c r="H58" s="47">
        <f>H59</f>
        <v>10000</v>
      </c>
    </row>
    <row r="59" spans="1:8" ht="21" customHeight="1" x14ac:dyDescent="0.25">
      <c r="A59" s="29" t="s">
        <v>44</v>
      </c>
      <c r="B59" s="19">
        <v>791</v>
      </c>
      <c r="C59" s="25" t="s">
        <v>47</v>
      </c>
      <c r="D59" s="25">
        <v>800</v>
      </c>
      <c r="E59" s="64"/>
      <c r="F59" s="51">
        <f>'прил 3'!E59</f>
        <v>10000</v>
      </c>
      <c r="G59" s="47">
        <v>10000</v>
      </c>
      <c r="H59" s="47">
        <v>10000</v>
      </c>
    </row>
    <row r="60" spans="1:8" ht="63.75" customHeight="1" x14ac:dyDescent="0.25">
      <c r="A60" s="23" t="s">
        <v>199</v>
      </c>
      <c r="B60" s="19">
        <v>791</v>
      </c>
      <c r="C60" s="25" t="s">
        <v>105</v>
      </c>
      <c r="D60" s="25"/>
      <c r="E60" s="64"/>
      <c r="F60" s="51">
        <f>F61+F62</f>
        <v>126400</v>
      </c>
      <c r="G60" s="47">
        <f>G61+G62</f>
        <v>132400</v>
      </c>
      <c r="H60" s="47">
        <f>H61+H62</f>
        <v>134400</v>
      </c>
    </row>
    <row r="61" spans="1:8" ht="78" customHeight="1" x14ac:dyDescent="0.25">
      <c r="A61" s="29" t="s">
        <v>41</v>
      </c>
      <c r="B61" s="19">
        <v>791</v>
      </c>
      <c r="C61" s="25" t="s">
        <v>105</v>
      </c>
      <c r="D61" s="25">
        <v>100</v>
      </c>
      <c r="E61" s="64"/>
      <c r="F61" s="51">
        <f>'прил 3'!E61</f>
        <v>116400</v>
      </c>
      <c r="G61" s="47">
        <v>116400</v>
      </c>
      <c r="H61" s="47">
        <v>116400</v>
      </c>
    </row>
    <row r="62" spans="1:8" ht="30" customHeight="1" x14ac:dyDescent="0.25">
      <c r="A62" s="29" t="s">
        <v>61</v>
      </c>
      <c r="B62" s="19">
        <v>791</v>
      </c>
      <c r="C62" s="25" t="s">
        <v>105</v>
      </c>
      <c r="D62" s="25">
        <v>200</v>
      </c>
      <c r="E62" s="64"/>
      <c r="F62" s="51">
        <f>'прил 3'!E62</f>
        <v>10000</v>
      </c>
      <c r="G62" s="47">
        <v>16000</v>
      </c>
      <c r="H62" s="47">
        <v>18000</v>
      </c>
    </row>
    <row r="63" spans="1:8" ht="15.75" customHeight="1" x14ac:dyDescent="0.25">
      <c r="A63" s="29" t="s">
        <v>64</v>
      </c>
      <c r="B63" s="19">
        <v>791</v>
      </c>
      <c r="C63" s="25" t="s">
        <v>65</v>
      </c>
      <c r="D63" s="25"/>
      <c r="E63" s="61"/>
      <c r="F63" s="39">
        <v>0</v>
      </c>
      <c r="G63" s="47">
        <f>G64</f>
        <v>96100</v>
      </c>
      <c r="H63" s="47">
        <f>H64</f>
        <v>193880</v>
      </c>
    </row>
    <row r="64" spans="1:8" ht="15" customHeight="1" x14ac:dyDescent="0.25">
      <c r="A64" s="23" t="s">
        <v>66</v>
      </c>
      <c r="B64" s="19">
        <v>791</v>
      </c>
      <c r="C64" s="25" t="s">
        <v>65</v>
      </c>
      <c r="D64" s="25">
        <v>900</v>
      </c>
      <c r="E64" s="61"/>
      <c r="F64" s="39">
        <v>0</v>
      </c>
      <c r="G64" s="47">
        <v>96100</v>
      </c>
      <c r="H64" s="47">
        <v>193880</v>
      </c>
    </row>
    <row r="65" spans="1:6" ht="15.75" x14ac:dyDescent="0.25">
      <c r="A65" s="3"/>
    </row>
    <row r="66" spans="1:6" x14ac:dyDescent="0.25">
      <c r="A66" s="6" t="s">
        <v>32</v>
      </c>
      <c r="B66" s="1"/>
      <c r="C66" s="1"/>
      <c r="D66" s="1"/>
      <c r="E66" s="1"/>
      <c r="F66" s="5" t="s">
        <v>209</v>
      </c>
    </row>
  </sheetData>
  <mergeCells count="7">
    <mergeCell ref="A10:H10"/>
    <mergeCell ref="A11:H11"/>
    <mergeCell ref="A14:A15"/>
    <mergeCell ref="B14:B15"/>
    <mergeCell ref="C14:C15"/>
    <mergeCell ref="D14:D15"/>
    <mergeCell ref="E14:H14"/>
  </mergeCells>
  <pageMargins left="0.9055118110236221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"/>
  <sheetViews>
    <sheetView view="pageBreakPreview" zoomScale="60" workbookViewId="0">
      <selection activeCell="J52" sqref="J52"/>
    </sheetView>
  </sheetViews>
  <sheetFormatPr defaultRowHeight="15" x14ac:dyDescent="0.25"/>
  <cols>
    <col min="1" max="1" width="24" customWidth="1"/>
    <col min="2" max="2" width="41.85546875" customWidth="1"/>
    <col min="3" max="3" width="29" customWidth="1"/>
  </cols>
  <sheetData>
    <row r="1" spans="1:3" ht="15.75" x14ac:dyDescent="0.25">
      <c r="A1" s="1"/>
      <c r="B1" s="92" t="s">
        <v>167</v>
      </c>
      <c r="C1" s="92"/>
    </row>
    <row r="2" spans="1:3" ht="15.75" x14ac:dyDescent="0.25">
      <c r="A2" s="1"/>
      <c r="B2" s="92" t="s">
        <v>83</v>
      </c>
      <c r="C2" s="92"/>
    </row>
    <row r="3" spans="1:3" ht="15.75" x14ac:dyDescent="0.25">
      <c r="A3" s="1"/>
      <c r="B3" s="92" t="s">
        <v>30</v>
      </c>
      <c r="C3" s="92"/>
    </row>
    <row r="4" spans="1:3" ht="15.75" x14ac:dyDescent="0.25">
      <c r="A4" s="1"/>
      <c r="B4" s="93" t="s">
        <v>155</v>
      </c>
      <c r="C4" s="93"/>
    </row>
    <row r="5" spans="1:3" ht="15.75" x14ac:dyDescent="0.25">
      <c r="A5" s="1"/>
      <c r="B5" s="92" t="s">
        <v>84</v>
      </c>
      <c r="C5" s="92"/>
    </row>
    <row r="6" spans="1:3" ht="15.75" x14ac:dyDescent="0.25">
      <c r="A6" s="1"/>
      <c r="B6" s="92" t="s">
        <v>30</v>
      </c>
      <c r="C6" s="92"/>
    </row>
    <row r="7" spans="1:3" ht="15.75" x14ac:dyDescent="0.25">
      <c r="A7" s="1"/>
      <c r="B7" s="92" t="s">
        <v>168</v>
      </c>
      <c r="C7" s="92"/>
    </row>
    <row r="8" spans="1:3" ht="15.75" x14ac:dyDescent="0.25">
      <c r="A8" s="1"/>
      <c r="B8" s="92" t="s">
        <v>128</v>
      </c>
      <c r="C8" s="92"/>
    </row>
    <row r="9" spans="1:3" ht="15.75" x14ac:dyDescent="0.25">
      <c r="A9" s="1"/>
      <c r="B9" s="15"/>
      <c r="C9" s="15"/>
    </row>
    <row r="10" spans="1:3" ht="50.25" customHeight="1" x14ac:dyDescent="0.25">
      <c r="A10" s="108" t="s">
        <v>169</v>
      </c>
      <c r="B10" s="108"/>
      <c r="C10" s="108"/>
    </row>
    <row r="14" spans="1:3" ht="15.75" x14ac:dyDescent="0.25">
      <c r="C14" s="15" t="s">
        <v>156</v>
      </c>
    </row>
    <row r="16" spans="1:3" x14ac:dyDescent="0.25">
      <c r="A16" s="109" t="s">
        <v>157</v>
      </c>
      <c r="B16" s="109" t="s">
        <v>158</v>
      </c>
      <c r="C16" s="109" t="s">
        <v>2</v>
      </c>
    </row>
    <row r="17" spans="1:3" x14ac:dyDescent="0.25">
      <c r="A17" s="109"/>
      <c r="B17" s="109"/>
      <c r="C17" s="109"/>
    </row>
    <row r="18" spans="1:3" x14ac:dyDescent="0.25">
      <c r="A18" s="109"/>
      <c r="B18" s="109"/>
      <c r="C18" s="109"/>
    </row>
    <row r="19" spans="1:3" x14ac:dyDescent="0.25">
      <c r="A19" s="66"/>
      <c r="B19" s="66" t="s">
        <v>159</v>
      </c>
      <c r="C19" s="67" t="s">
        <v>154</v>
      </c>
    </row>
    <row r="20" spans="1:3" ht="35.25" customHeight="1" x14ac:dyDescent="0.25">
      <c r="A20" s="68" t="s">
        <v>160</v>
      </c>
      <c r="B20" s="68" t="s">
        <v>161</v>
      </c>
      <c r="C20" s="67" t="s">
        <v>154</v>
      </c>
    </row>
    <row r="21" spans="1:3" ht="39" customHeight="1" x14ac:dyDescent="0.25">
      <c r="A21" s="7" t="s">
        <v>162</v>
      </c>
      <c r="B21" s="69" t="s">
        <v>163</v>
      </c>
      <c r="C21" s="67" t="s">
        <v>154</v>
      </c>
    </row>
    <row r="22" spans="1:3" ht="43.5" customHeight="1" x14ac:dyDescent="0.25">
      <c r="A22" s="7" t="s">
        <v>164</v>
      </c>
      <c r="B22" s="69" t="s">
        <v>165</v>
      </c>
      <c r="C22" s="67" t="s">
        <v>154</v>
      </c>
    </row>
    <row r="25" spans="1:3" x14ac:dyDescent="0.25">
      <c r="A25" s="1" t="s">
        <v>166</v>
      </c>
      <c r="C25" s="5" t="s">
        <v>183</v>
      </c>
    </row>
  </sheetData>
  <mergeCells count="12">
    <mergeCell ref="B7:C7"/>
    <mergeCell ref="B8:C8"/>
    <mergeCell ref="A10:C10"/>
    <mergeCell ref="A16:A18"/>
    <mergeCell ref="B16:B18"/>
    <mergeCell ref="C16:C18"/>
    <mergeCell ref="B6:C6"/>
    <mergeCell ref="B1:C1"/>
    <mergeCell ref="B2:C2"/>
    <mergeCell ref="B3:C3"/>
    <mergeCell ref="B4:C4"/>
    <mergeCell ref="B5:C5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</vt:lpstr>
      <vt:lpstr>прил 2</vt:lpstr>
      <vt:lpstr>прил 3</vt:lpstr>
      <vt:lpstr>прил 4</vt:lpstr>
      <vt:lpstr>прил 5</vt:lpstr>
      <vt:lpstr>'прил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2023-09-29T04:15:13Z</dcterms:modified>
</cp:coreProperties>
</file>