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7"/>
  </bookViews>
  <sheets>
    <sheet name="Прил 3" sheetId="1" r:id="rId1"/>
    <sheet name="Прил 4" sheetId="2" r:id="rId2"/>
    <sheet name="прил 5" sheetId="3" r:id="rId3"/>
    <sheet name="прил 7" sheetId="4" r:id="rId4"/>
    <sheet name="прил 9" sheetId="5" r:id="rId5"/>
    <sheet name="прил 6" sheetId="8" r:id="rId6"/>
    <sheet name="прил 8" sheetId="7" r:id="rId7"/>
    <sheet name="прил 10" sheetId="6" r:id="rId8"/>
  </sheets>
  <definedNames>
    <definedName name="_xlnm.Print_Area" localSheetId="5">'прил 6'!$A$1:$F$66</definedName>
  </definedNames>
  <calcPr calcId="124519"/>
</workbook>
</file>

<file path=xl/calcChain.xml><?xml version="1.0" encoding="utf-8"?>
<calcChain xmlns="http://schemas.openxmlformats.org/spreadsheetml/2006/main">
  <c r="E18" i="5"/>
  <c r="E31"/>
  <c r="E32"/>
  <c r="E33"/>
  <c r="E34"/>
  <c r="D19" i="4"/>
  <c r="D32"/>
  <c r="D33"/>
  <c r="D34"/>
  <c r="D35"/>
  <c r="E47" i="3" l="1"/>
  <c r="E52"/>
  <c r="E51" s="1"/>
  <c r="E50" s="1"/>
  <c r="E49" s="1"/>
  <c r="E48" s="1"/>
  <c r="D36" i="2" l="1"/>
  <c r="C36"/>
  <c r="C36" i="1"/>
  <c r="E23" i="7" l="1"/>
  <c r="F22" i="6" s="1"/>
  <c r="F21" s="1"/>
  <c r="F20" s="1"/>
  <c r="F19" s="1"/>
  <c r="E31" i="7"/>
  <c r="F30" i="6" s="1"/>
  <c r="F29" s="1"/>
  <c r="D31" i="7"/>
  <c r="D30" s="1"/>
  <c r="E40"/>
  <c r="F39" i="6" s="1"/>
  <c r="F38" s="1"/>
  <c r="E38" i="7"/>
  <c r="F37" i="6" s="1"/>
  <c r="E37" i="7"/>
  <c r="F36" i="6" s="1"/>
  <c r="E36" i="7"/>
  <c r="F35" i="6" s="1"/>
  <c r="E34" i="7"/>
  <c r="F33" i="6" s="1"/>
  <c r="F32" s="1"/>
  <c r="E45" i="7"/>
  <c r="F44" i="6" s="1"/>
  <c r="F43" s="1"/>
  <c r="E43" i="7"/>
  <c r="F42" i="6" s="1"/>
  <c r="E42" i="7"/>
  <c r="F41" i="6" s="1"/>
  <c r="D45" i="7"/>
  <c r="E44" i="6" s="1"/>
  <c r="E43" s="1"/>
  <c r="D43" i="7"/>
  <c r="E42" i="6" s="1"/>
  <c r="D42" i="7"/>
  <c r="E41" i="6" s="1"/>
  <c r="D40" i="7"/>
  <c r="E39" i="6" s="1"/>
  <c r="E38" s="1"/>
  <c r="D38" i="7"/>
  <c r="E37" i="6" s="1"/>
  <c r="D37" i="7"/>
  <c r="E36" i="6" s="1"/>
  <c r="D36" i="7"/>
  <c r="E35" i="6" s="1"/>
  <c r="D34" i="7"/>
  <c r="E33" i="6" s="1"/>
  <c r="E32" s="1"/>
  <c r="E29" i="7"/>
  <c r="F28" i="6" s="1"/>
  <c r="E28" i="7"/>
  <c r="F27" i="6" s="1"/>
  <c r="E27" i="7"/>
  <c r="F26" i="6" s="1"/>
  <c r="D29" i="7"/>
  <c r="E28" i="6" s="1"/>
  <c r="D28" i="7"/>
  <c r="E27" i="6" s="1"/>
  <c r="D27" i="7"/>
  <c r="E26" i="6" s="1"/>
  <c r="D23" i="7"/>
  <c r="E22" i="6" s="1"/>
  <c r="E21" s="1"/>
  <c r="E20" s="1"/>
  <c r="E19" s="1"/>
  <c r="F61" i="8"/>
  <c r="E61"/>
  <c r="E60" s="1"/>
  <c r="E59" s="1"/>
  <c r="E58" s="1"/>
  <c r="F60"/>
  <c r="F59" s="1"/>
  <c r="F58" s="1"/>
  <c r="F56"/>
  <c r="E56"/>
  <c r="F52"/>
  <c r="E52"/>
  <c r="F45"/>
  <c r="E45"/>
  <c r="F44"/>
  <c r="E44"/>
  <c r="E43" s="1"/>
  <c r="E42" s="1"/>
  <c r="E41" s="1"/>
  <c r="E40" s="1"/>
  <c r="F43"/>
  <c r="F42" s="1"/>
  <c r="F41" s="1"/>
  <c r="F40" s="1"/>
  <c r="F37"/>
  <c r="F36" s="1"/>
  <c r="F35" s="1"/>
  <c r="F34" s="1"/>
  <c r="E37"/>
  <c r="E36" s="1"/>
  <c r="E35" s="1"/>
  <c r="E34" s="1"/>
  <c r="F32"/>
  <c r="E32"/>
  <c r="E31" s="1"/>
  <c r="E30" s="1"/>
  <c r="F31"/>
  <c r="F30"/>
  <c r="F26"/>
  <c r="F25" s="1"/>
  <c r="F24" s="1"/>
  <c r="E26"/>
  <c r="E25" s="1"/>
  <c r="E24" s="1"/>
  <c r="F22"/>
  <c r="E22"/>
  <c r="F21"/>
  <c r="E21"/>
  <c r="E20" s="1"/>
  <c r="F20"/>
  <c r="D44" i="7"/>
  <c r="D39"/>
  <c r="D32" i="2"/>
  <c r="C32"/>
  <c r="D30"/>
  <c r="C30"/>
  <c r="D27"/>
  <c r="D25" s="1"/>
  <c r="C27"/>
  <c r="C25" s="1"/>
  <c r="D23"/>
  <c r="C23"/>
  <c r="D21"/>
  <c r="C21"/>
  <c r="D20"/>
  <c r="C20"/>
  <c r="C32" i="1"/>
  <c r="C30"/>
  <c r="C27"/>
  <c r="C25" s="1"/>
  <c r="C23"/>
  <c r="C21"/>
  <c r="C20"/>
  <c r="F51" i="8" l="1"/>
  <c r="F50" s="1"/>
  <c r="F49" s="1"/>
  <c r="F48" s="1"/>
  <c r="F47" s="1"/>
  <c r="D19" i="2"/>
  <c r="D18" s="1"/>
  <c r="C19"/>
  <c r="C18" s="1"/>
  <c r="D33" i="7"/>
  <c r="E30"/>
  <c r="D22"/>
  <c r="D21" s="1"/>
  <c r="D20" s="1"/>
  <c r="D26"/>
  <c r="D25" s="1"/>
  <c r="D24" s="1"/>
  <c r="E40" i="6"/>
  <c r="E33" i="7"/>
  <c r="E22"/>
  <c r="E21" s="1"/>
  <c r="E20" s="1"/>
  <c r="F25" i="6"/>
  <c r="F24" s="1"/>
  <c r="F23" s="1"/>
  <c r="F18" s="1"/>
  <c r="E39" i="7"/>
  <c r="E19" i="8"/>
  <c r="E35" i="7"/>
  <c r="E51" i="8"/>
  <c r="E50" s="1"/>
  <c r="E49" s="1"/>
  <c r="E48" s="1"/>
  <c r="E47" s="1"/>
  <c r="E18" s="1"/>
  <c r="F34" i="6"/>
  <c r="E41" i="7"/>
  <c r="F40" i="6"/>
  <c r="E26" i="7"/>
  <c r="E25" s="1"/>
  <c r="E24" s="1"/>
  <c r="E44"/>
  <c r="E30" i="6"/>
  <c r="E29" s="1"/>
  <c r="E25"/>
  <c r="D41" i="7"/>
  <c r="E34" i="6"/>
  <c r="E31" s="1"/>
  <c r="D35" i="7"/>
  <c r="F19" i="8"/>
  <c r="F18" s="1"/>
  <c r="C19" i="1"/>
  <c r="C18" s="1"/>
  <c r="D47" i="4"/>
  <c r="E46" i="5" s="1"/>
  <c r="D46" i="4"/>
  <c r="E45" i="5" s="1"/>
  <c r="D44" i="4"/>
  <c r="E43" i="5" s="1"/>
  <c r="E42" s="1"/>
  <c r="D42" i="4"/>
  <c r="E41" i="5" s="1"/>
  <c r="D41" i="4"/>
  <c r="E40" i="5" s="1"/>
  <c r="D40" i="4"/>
  <c r="E39" i="5" s="1"/>
  <c r="D38" i="4"/>
  <c r="E37" i="5" s="1"/>
  <c r="E36" s="1"/>
  <c r="D27" i="4"/>
  <c r="E26" i="5" s="1"/>
  <c r="D28" i="4"/>
  <c r="D29"/>
  <c r="E28" i="5" s="1"/>
  <c r="D31" i="4"/>
  <c r="E30" i="5" s="1"/>
  <c r="E29" s="1"/>
  <c r="D23" i="4"/>
  <c r="D22" s="1"/>
  <c r="D21" s="1"/>
  <c r="D20" s="1"/>
  <c r="D43"/>
  <c r="E22" i="3"/>
  <c r="E21" s="1"/>
  <c r="E20" s="1"/>
  <c r="E26"/>
  <c r="E25" s="1"/>
  <c r="E24" s="1"/>
  <c r="E32"/>
  <c r="E31" s="1"/>
  <c r="E30" s="1"/>
  <c r="E37"/>
  <c r="E36" s="1"/>
  <c r="E35" s="1"/>
  <c r="E34" s="1"/>
  <c r="E45"/>
  <c r="E44" s="1"/>
  <c r="E43" s="1"/>
  <c r="E42" s="1"/>
  <c r="E41" s="1"/>
  <c r="E40" s="1"/>
  <c r="E58"/>
  <c r="E62"/>
  <c r="D37" i="4" l="1"/>
  <c r="F31" i="6"/>
  <c r="D32" i="7"/>
  <c r="E32"/>
  <c r="D19"/>
  <c r="D18" s="1"/>
  <c r="E19"/>
  <c r="E18" s="1"/>
  <c r="E24" i="6"/>
  <c r="E23" s="1"/>
  <c r="E18" s="1"/>
  <c r="E17" s="1"/>
  <c r="D30" i="4"/>
  <c r="E44" i="5"/>
  <c r="D26" i="4"/>
  <c r="D25" s="1"/>
  <c r="D24" s="1"/>
  <c r="E22" i="5"/>
  <c r="E21" s="1"/>
  <c r="E20" s="1"/>
  <c r="E19" s="1"/>
  <c r="E27"/>
  <c r="E25" s="1"/>
  <c r="E24" s="1"/>
  <c r="E23" s="1"/>
  <c r="D39" i="4"/>
  <c r="E38" i="5"/>
  <c r="D45" i="4"/>
  <c r="E57" i="3"/>
  <c r="E56" s="1"/>
  <c r="E19"/>
  <c r="F17" i="6" l="1"/>
  <c r="F16" s="1"/>
  <c r="E16"/>
  <c r="E35" i="5"/>
  <c r="D36" i="4"/>
  <c r="D18" s="1"/>
  <c r="E55" i="3"/>
  <c r="E54" s="1"/>
  <c r="E18" s="1"/>
  <c r="E17" i="5" l="1"/>
  <c r="E16" s="1"/>
</calcChain>
</file>

<file path=xl/sharedStrings.xml><?xml version="1.0" encoding="utf-8"?>
<sst xmlns="http://schemas.openxmlformats.org/spreadsheetml/2006/main" count="714" uniqueCount="164">
  <si>
    <t>Код вида, подвида доходов бюджета</t>
  </si>
  <si>
    <t xml:space="preserve">Наименование </t>
  </si>
  <si>
    <t>Сумма</t>
  </si>
  <si>
    <t>ВСЕГО</t>
  </si>
  <si>
    <t>1 00 00000 00 0000 000</t>
  </si>
  <si>
    <t>ДОХОДЫ</t>
  </si>
  <si>
    <t>1 01 00000 00 0000 000</t>
  </si>
  <si>
    <t>НАЛОГИ НА ПРИБЫЛЬ, ДОХОДЫ</t>
  </si>
  <si>
    <t xml:space="preserve">1 01 02000 01 0000 110 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</si>
  <si>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</si>
  <si>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</si>
  <si>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</si>
  <si>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1 05 00000 00 0000 000</t>
  </si>
  <si>
    <t>НАЛОГИ НА СОВОКУПНЫЙ ДОХОД</t>
  </si>
  <si>
    <t>1 05 03010 01 0000 110</t>
  </si>
  <si>
    <t>Единый сельскохозяйственный налог</t>
  </si>
  <si>
    <t>1 06 00000 00 0000 000</t>
  </si>
  <si>
    <t>НАЛОГИ НА ИМУЩЕСТВО</t>
  </si>
  <si>
    <t xml:space="preserve">1 06 01030 10 0000 110 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</si>
  <si>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</si>
  <si>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1 06 06000 00 0000 110 </t>
  </si>
  <si>
    <t>Земельный налог</t>
  </si>
  <si>
    <t>1 06 06043 10 0000 110</t>
  </si>
  <si>
    <t>Земельный налог с физических лиц обладающих земельным участком, расположенным в границах сельских поселений.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</si>
  <si>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</si>
  <si>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</si>
  <si>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 xml:space="preserve"> 1 08 00000 00 0000 110</t>
  </si>
  <si>
    <t>ГОСУДАРСТВЕННАЯ ПОШЛИНА</t>
  </si>
  <si>
    <t xml:space="preserve"> 1 08 04020 01 0000 110</t>
  </si>
  <si>
    <t>Государственная пошлина за совершение нотариальных действий должностными лицами 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</si>
  <si>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</si>
  <si>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1 11 05075 10 0000 120</t>
  </si>
  <si>
    <t>1 11 09045 10 0000 120</t>
  </si>
  <si>
    <t>Доходы от сдачи в аренду имущества, составляющего казну сельских поселений (за исключением земельных участков)</t>
  </si>
  <si>
    <t>2 00 00000 00 0000 000</t>
  </si>
  <si>
    <t>МЕЖБЮДЖЕТНЫЕ ТРАНСФЕРТЫ</t>
  </si>
  <si>
    <t>Дотации бюджетам сельских поселений на выравнивание бюджетной обеспеченности</t>
  </si>
  <si>
    <t>Субвенции бюджетам сельских поселений  на  осуществление первичного воинского учета на территориях, где отсутствуют военные комиссариаты</t>
  </si>
  <si>
    <t>Приложение №3 к решению</t>
  </si>
  <si>
    <t>муниципального района Янаульский район</t>
  </si>
  <si>
    <t>Поступление доходов</t>
  </si>
  <si>
    <t>(тыс.руб.)</t>
  </si>
  <si>
    <t>Секретарь Совета</t>
  </si>
  <si>
    <t>Приложение №4 к решению</t>
  </si>
  <si>
    <t>Наименование</t>
  </si>
  <si>
    <t>Раздел Подраздел</t>
  </si>
  <si>
    <t>Целевая статья</t>
  </si>
  <si>
    <t>Вид расхода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</si>
  <si>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</si>
  <si>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</si>
  <si>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расходы</t>
  </si>
  <si>
    <t>99 0 00 00000</t>
  </si>
  <si>
    <t>99 0 00 02030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</si>
  <si>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</si>
  <si>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</si>
  <si>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Аппараты органов местного самоуправления</t>
  </si>
  <si>
    <t>99 0 00 02040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</si>
  <si>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</si>
  <si>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</si>
  <si>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Резервные фонды</t>
  </si>
  <si>
    <t>Резервные фонды местных администраций</t>
  </si>
  <si>
    <t>99 0 00 07500</t>
  </si>
  <si>
    <t>НАЦИОНАЛЬНАЯ ОБОРОНА</t>
  </si>
  <si>
    <t>Мобилизационная и вневойсковая подготовка</t>
  </si>
  <si>
    <t>99 0 00 51180</t>
  </si>
  <si>
    <t>НАЦИОНАЛЬНАЯ ЭКОНОМИКА</t>
  </si>
  <si>
    <t>Дорожное хозяйство</t>
  </si>
  <si>
    <t> 30 0 00   00000</t>
  </si>
  <si>
    <t>Подпрограмма  «Дорожное хозяйство»</t>
  </si>
  <si>
    <t>30 1 00 00000</t>
  </si>
  <si>
    <t>Основное мероприятие «Содержание и ремонт дорог в населенных пунктах»</t>
  </si>
  <si>
    <t>30 1 01 00000</t>
  </si>
  <si>
    <t>30 1 01 74040</t>
  </si>
  <si>
    <t>ЖИЛИЩНО-КОММУНАЛЬНОЕ ХОЗЯЙСТВО</t>
  </si>
  <si>
    <t>Благоустройство</t>
  </si>
  <si>
    <t>Подпрограмма «Благоустройство территорий населенных пунктов»</t>
  </si>
  <si>
    <t>30 2 00 00000</t>
  </si>
  <si>
    <t>Основное мероприятие «Благоустройство территорий населенных пунктов»</t>
  </si>
  <si>
    <t>30 2 02 00000</t>
  </si>
  <si>
    <t xml:space="preserve"> Мероприятия по благоустройству территорий населенных пунктов</t>
  </si>
  <si>
    <t>30 2 02 06050</t>
  </si>
  <si>
    <t>Закупка товаров, работ и услуг для государственных (муниципальных) нужд</t>
  </si>
  <si>
    <t>30 2 02 74040</t>
  </si>
  <si>
    <t>УСЛОВНО УТВЕРЖДЕННЫЕ РАСХОДЫ</t>
  </si>
  <si>
    <t>Условно утвержденные расходы</t>
  </si>
  <si>
    <t>99 0 00 99999</t>
  </si>
  <si>
    <t>Иные средства</t>
  </si>
  <si>
    <t>30 0 00 00000</t>
  </si>
  <si>
    <t>Подпрограмма «Дорожное хозяйство»</t>
  </si>
  <si>
    <t>Мероприятия по благоустройству территорий населенных пунктов</t>
  </si>
  <si>
    <t>группам видов расходов классификации расходов бюджетов</t>
  </si>
  <si>
    <t>целевым статьям(муниципальным программам и непрограммным направлениям деятельности),</t>
  </si>
  <si>
    <t>Приложение №5 к решению</t>
  </si>
  <si>
    <t>99 0 00 02040</t>
  </si>
  <si>
    <t>Ведомство</t>
  </si>
  <si>
    <t>30 0 00 00000</t>
  </si>
  <si>
    <t>1 08 00000 00 0000 110</t>
  </si>
  <si>
    <t> 1 11 00000 00 0000 000</t>
  </si>
  <si>
    <t>1 11 00000 00 0000 000</t>
  </si>
  <si>
    <t xml:space="preserve">Прочие поступления от использования имущества, находящегося в
собственности сельских поселений (за исключением имущества
муниципальных бюджетных и автономных учреждений, а также
имущества муниципальных унитарных предприятий, в том числе казенных)
</t>
  </si>
  <si>
    <t>направлениям деятельности),группам видов расходов классификации расходов бюджетов</t>
  </si>
  <si>
    <t xml:space="preserve">по целевым статьям(муниципальным программам муниципального района и непрограммным </t>
  </si>
  <si>
    <t>Глава сельского поселения</t>
  </si>
  <si>
    <t>0100</t>
  </si>
  <si>
    <t>0102</t>
  </si>
  <si>
    <t>0104</t>
  </si>
  <si>
    <t>0111</t>
  </si>
  <si>
    <t>0200</t>
  </si>
  <si>
    <t>0203</t>
  </si>
  <si>
    <t>0400</t>
  </si>
  <si>
    <t>0409</t>
  </si>
  <si>
    <t>0500</t>
  </si>
  <si>
    <t>0503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</si>
  <si>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</si>
  <si>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</si>
  <si>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Совета сельского поселения Ижболдинский сельсовет</t>
  </si>
  <si>
    <t xml:space="preserve">"О бюджете сельского поселения Ижболдинский сельсовет </t>
  </si>
  <si>
    <t>в бюджет сельского поселения Ижболдинский сельсовет муниципального района</t>
  </si>
  <si>
    <t>Г.Я.Валеева</t>
  </si>
  <si>
    <t xml:space="preserve">Распределение бюджетных ассигнований сельского поселения Ижболдинский сельсовет муниципального </t>
  </si>
  <si>
    <t>Администрация сельского поселения Ижболдинский сельсовет муниципального района Янаульский район Республики Башкортостан</t>
  </si>
  <si>
    <t>Основное мероприятие «Благоустройство территорий населенных пунктов"</t>
  </si>
  <si>
    <t>Основное мероприятие "Благоустройство территорий населенных пунктов"</t>
  </si>
  <si>
    <t>Подпрограмма "Благоустройство территорий населенных пунктов"</t>
  </si>
  <si>
    <t>Приложение №10 к решению</t>
  </si>
  <si>
    <t xml:space="preserve">Ведомственная структура  расходов бюджета сельского поселения Ижболдинский сельсовет  </t>
  </si>
  <si>
    <t>Приложение №8 к решению</t>
  </si>
  <si>
    <t>Приложение № 7 к решению</t>
  </si>
  <si>
    <t>Приложение № 6 к решению</t>
  </si>
  <si>
    <t>Приложение № 9 к решению</t>
  </si>
  <si>
    <t>2020 год</t>
  </si>
  <si>
    <t>Прочие межбюджетные трансферты, передаваемые бюджетам сельских поселений (на финансирование мероприятий  по  благоустройству территорий населенных пунктов,коммунальному  хозяйству,обеспечение мер пожарной безопасности и осуществлению  дорожной деятельности в границах  сельских поселений)</t>
  </si>
  <si>
    <t>Республики  Башкортостан на 2019 год и  на плановый</t>
  </si>
  <si>
    <t>2021 год</t>
  </si>
  <si>
    <t>2 02 15001 10 0000 150</t>
  </si>
  <si>
    <t>2 02 35118 10 0000 150</t>
  </si>
  <si>
    <t>2 02 49999 10 7404 150</t>
  </si>
  <si>
    <t>Республики  Башкортостан на 2020 год и  на плановый</t>
  </si>
  <si>
    <t>период 2021 и 2022 годов"</t>
  </si>
  <si>
    <t>Янаульский район Республики Башкортостан на 2020 год</t>
  </si>
  <si>
    <t>Янаульский район Республики Башкортостан на плановый период 2021 и 2022 годы</t>
  </si>
  <si>
    <t>2022 год</t>
  </si>
  <si>
    <t>района Янаульский район Республики Башкортостан на 2020 год по разделам,подразделам,</t>
  </si>
  <si>
    <t>Муниципальная программа «Благоустройство населенных пунктов сельского поселения Ижболдинский сельсовет муниципального района Янаульский район Республики Башкортостан на 2020-2022 годы»</t>
  </si>
  <si>
    <t>Коммунальное хозяйство</t>
  </si>
  <si>
    <t>0502</t>
  </si>
  <si>
    <t>Подпрограмма «Коммунальное хозяйство»</t>
  </si>
  <si>
    <t>30 4 00 00000</t>
  </si>
  <si>
    <t>Основное мероприятие «Содержание и развитие жилищно-коммунального хозяйства в сельском поселении»</t>
  </si>
  <si>
    <t>30 4 04 00000</t>
  </si>
  <si>
    <t>30 4 04 74040</t>
  </si>
  <si>
    <t>Субвенции на осуществление первичного воинского учета на территориях, где отсутствуют военные комиссариаты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</si>
  <si>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безопасности, осуществлению дорожной деятельности и охране окружающей среды в границах сельских поселений</t>
  </si>
  <si>
    <t>Муниципальная программа "Благоустройство населенных пунктов сельского поселения Ижболдинский сельсовет муниципального района Янаульский район Республики Башкортостан на 2020-2022 годы"</t>
  </si>
  <si>
    <t>Муниципальная программа "Благоустройство населенных пунктов сельского поселения Ижболдинский сельсовет муниципального района Янаульский район Республики Башкортостан на 2020-2022годы"</t>
  </si>
  <si>
    <t>муниципального района Янаульский район Республики Башкортостан на 2020 год</t>
  </si>
  <si>
    <t>района Янаульский район Республики Башкортостан на плановый период 2021 и 2022 годы по разделам,подразделам,</t>
  </si>
  <si>
    <t>Республики  Башкортостан на 2020год и  на плановый</t>
  </si>
  <si>
    <t>района Янаульский район Республики Башкортостан на плановый период 2021 и 2022 годы</t>
  </si>
  <si>
    <t>муниципального района Янаульский район Республики Башкортостан на плановый период 2021 и 2022 годы</t>
  </si>
  <si>
    <t xml:space="preserve">района Янаульский район Республики Башкортостан на 2020 год </t>
  </si>
  <si>
    <t>Республики  Башкортостан от 16 декабря 2019г.№44/5</t>
  </si>
  <si>
    <t>Республики  Башкортостан от 16 декабря 2019 г.№44/5</t>
  </si>
  <si>
    <t>Республики  Башкортостан от 16 декабря 2019 г.№ 44/5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</si>
</sst>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Fill="1" applyBorder="1" applyAlignment="1">
      <alignment horizontal="right" vertical="top" wrapText="1"/>
    </xf>
    <xf numFmtId="0" fontId="0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justify" vertical="top" wrapText="1"/>
    </xf>
    <xf numFmtId="0" fontId="8" fillId="0" borderId="0" xfId="0" applyFont="1" applyAlignment="1"/>
    <xf numFmtId="0" fontId="8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1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16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top"/>
    </xf>
    <xf numFmtId="164" fontId="7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3" fillId="0" borderId="0" xfId="0" applyFont="1" applyAlignment="1"/>
    <xf numFmtId="0" fontId="2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2"/>
  <sheetViews>
    <sheetView zoomScale="75" zoomScaleNormal="75" workbookViewId="0">
      <selection activeCell="B4" sqref="B4:C4"/>
    </sheetView>
  </sheetViews>
  <sheetFormatPr defaultRowHeight="15"/>
  <cols>
    <col min="1" max="1" width="28.85546875" customWidth="1"/>
    <col min="2" max="2" width="72" customWidth="1"/>
    <col min="3" max="3" width="17.140625" customWidth="1"/>
  </cols>
  <sheetData>
    <row r="1" spans="1:3" ht="15.75">
      <c r="A1" s="1"/>
      <c r="B1" s="62" t="s">
        <v>38</v>
      </c>
      <c r="C1" s="62"/>
    </row>
    <row r="2" spans="1:3" ht="15.75">
      <c r="A2" s="1"/>
      <c r="B2" s="62" t="s">
        <v>115</v>
      </c>
      <c r="C2" s="62"/>
    </row>
    <row r="3" spans="1:3" ht="15.75">
      <c r="A3" s="1"/>
      <c r="B3" s="62" t="s">
        <v>39</v>
      </c>
      <c r="C3" s="62"/>
    </row>
    <row r="4" spans="1:3" ht="15.75">
      <c r="A4" s="1"/>
      <c r="B4" s="64" t="s">
        <v>161</v>
      </c>
      <c r="C4" s="64"/>
    </row>
    <row r="5" spans="1:3" ht="15.75">
      <c r="A5" s="1"/>
      <c r="B5" s="62" t="s">
        <v>116</v>
      </c>
      <c r="C5" s="62"/>
    </row>
    <row r="6" spans="1:3" ht="15.75">
      <c r="A6" s="1"/>
      <c r="B6" s="62" t="s">
        <v>39</v>
      </c>
      <c r="C6" s="62"/>
    </row>
    <row r="7" spans="1:3" ht="15.75">
      <c r="A7" s="1"/>
      <c r="B7" s="62" t="s">
        <v>137</v>
      </c>
      <c r="C7" s="62"/>
    </row>
    <row r="8" spans="1:3" ht="15.75">
      <c r="A8" s="1"/>
      <c r="B8" s="62" t="s">
        <v>138</v>
      </c>
      <c r="C8" s="62"/>
    </row>
    <row r="9" spans="1:3" ht="15.75">
      <c r="A9" s="1"/>
      <c r="B9" s="25"/>
      <c r="C9" s="25"/>
    </row>
    <row r="10" spans="1:3" ht="18.75">
      <c r="A10" s="1"/>
      <c r="B10" s="26" t="s">
        <v>40</v>
      </c>
      <c r="C10" s="25"/>
    </row>
    <row r="11" spans="1:3" ht="18.75">
      <c r="A11" s="1"/>
      <c r="B11" s="26" t="s">
        <v>117</v>
      </c>
      <c r="C11" s="25"/>
    </row>
    <row r="12" spans="1:3" ht="18.75">
      <c r="A12" s="1"/>
      <c r="B12" s="55" t="s">
        <v>139</v>
      </c>
      <c r="C12" s="3"/>
    </row>
    <row r="13" spans="1:3">
      <c r="A13" s="1"/>
      <c r="B13" s="2"/>
      <c r="C13" s="1"/>
    </row>
    <row r="14" spans="1:3">
      <c r="A14" s="1"/>
      <c r="B14" s="2"/>
      <c r="C14" s="6" t="s">
        <v>41</v>
      </c>
    </row>
    <row r="15" spans="1:3" ht="63.75" customHeight="1">
      <c r="A15" s="63" t="s">
        <v>0</v>
      </c>
      <c r="B15" s="63" t="s">
        <v>1</v>
      </c>
      <c r="C15" s="63" t="s">
        <v>2</v>
      </c>
    </row>
    <row r="16" spans="1:3">
      <c r="A16" s="63"/>
      <c r="B16" s="63"/>
      <c r="C16" s="63"/>
    </row>
    <row r="17" spans="1:3">
      <c r="A17" s="63"/>
      <c r="B17" s="63"/>
      <c r="C17" s="63"/>
    </row>
    <row r="18" spans="1:3" ht="15.75">
      <c r="A18" s="9"/>
      <c r="B18" s="17" t="s">
        <v>3</v>
      </c>
      <c r="C18" s="36">
        <f>C19+C36</f>
        <v>4596.8</v>
      </c>
    </row>
    <row r="19" spans="1:3" ht="20.25" customHeight="1">
      <c r="A19" s="33" t="s">
        <v>4</v>
      </c>
      <c r="B19" s="34" t="s">
        <v>5</v>
      </c>
      <c r="C19" s="32">
        <f>C20+C23+C25+C30+C32</f>
        <v>357</v>
      </c>
    </row>
    <row r="20" spans="1:3" ht="21.75" customHeight="1">
      <c r="A20" s="33" t="s">
        <v>6</v>
      </c>
      <c r="B20" s="34" t="s">
        <v>7</v>
      </c>
      <c r="C20" s="32">
        <f>C21</f>
        <v>14</v>
      </c>
    </row>
    <row r="21" spans="1:3" ht="22.5" customHeight="1">
      <c r="A21" s="18" t="s">
        <v>8</v>
      </c>
      <c r="B21" s="19" t="s">
        <v>9</v>
      </c>
      <c r="C21" s="28">
        <f>C22</f>
        <v>14</v>
      </c>
    </row>
    <row r="22" spans="1:3" ht="95.25" customHeight="1">
      <c r="A22" s="9" t="s">
        <v>10</v>
      </c>
      <c r="B22" s="9" t="s">
        <v>11</v>
      </c>
      <c r="C22" s="27">
        <v>14</v>
      </c>
    </row>
    <row r="23" spans="1:3" ht="27" customHeight="1">
      <c r="A23" s="33" t="s">
        <v>12</v>
      </c>
      <c r="B23" s="34" t="s">
        <v>13</v>
      </c>
      <c r="C23" s="32">
        <f>C24</f>
        <v>23</v>
      </c>
    </row>
    <row r="24" spans="1:3" ht="19.5" customHeight="1">
      <c r="A24" s="9" t="s">
        <v>14</v>
      </c>
      <c r="B24" s="17" t="s">
        <v>15</v>
      </c>
      <c r="C24" s="27">
        <v>23</v>
      </c>
    </row>
    <row r="25" spans="1:3" ht="30" customHeight="1">
      <c r="A25" s="33" t="s">
        <v>16</v>
      </c>
      <c r="B25" s="34" t="s">
        <v>17</v>
      </c>
      <c r="C25" s="32">
        <f>C26+C27</f>
        <v>278</v>
      </c>
    </row>
    <row r="26" spans="1:3" ht="51" customHeight="1">
      <c r="A26" s="9" t="s">
        <v>18</v>
      </c>
      <c r="B26" s="17" t="s">
        <v>19</v>
      </c>
      <c r="C26" s="27">
        <v>8</v>
      </c>
    </row>
    <row r="27" spans="1:3" ht="26.25" customHeight="1">
      <c r="A27" s="18" t="s">
        <v>20</v>
      </c>
      <c r="B27" s="19" t="s">
        <v>21</v>
      </c>
      <c r="C27" s="28">
        <f>C28+C29</f>
        <v>270</v>
      </c>
    </row>
    <row r="28" spans="1:3" ht="43.5" customHeight="1">
      <c r="A28" s="9" t="s">
        <v>22</v>
      </c>
      <c r="B28" s="17" t="s">
        <v>23</v>
      </c>
      <c r="C28" s="27">
        <v>150</v>
      </c>
    </row>
    <row r="29" spans="1:3" ht="42.75" customHeight="1">
      <c r="A29" s="9" t="s">
        <v>24</v>
      </c>
      <c r="B29" s="17" t="s">
        <v>25</v>
      </c>
      <c r="C29" s="27">
        <v>120</v>
      </c>
    </row>
    <row r="30" spans="1:3" ht="25.5" customHeight="1">
      <c r="A30" s="33" t="s">
        <v>26</v>
      </c>
      <c r="B30" s="33" t="s">
        <v>27</v>
      </c>
      <c r="C30" s="32">
        <f>C31</f>
        <v>1</v>
      </c>
    </row>
    <row r="31" spans="1:3" ht="81" customHeight="1">
      <c r="A31" s="9" t="s">
        <v>28</v>
      </c>
      <c r="B31" s="17" t="s">
        <v>29</v>
      </c>
      <c r="C31" s="27">
        <v>1</v>
      </c>
    </row>
    <row r="32" spans="1:3" ht="55.5" customHeight="1">
      <c r="A32" s="33" t="s">
        <v>97</v>
      </c>
      <c r="B32" s="34" t="s">
        <v>30</v>
      </c>
      <c r="C32" s="32">
        <f>C34+C35+C33</f>
        <v>41</v>
      </c>
    </row>
    <row r="33" spans="1:3" ht="67.5" customHeight="1">
      <c r="A33" s="9" t="s">
        <v>113</v>
      </c>
      <c r="B33" s="17" t="s">
        <v>114</v>
      </c>
      <c r="C33" s="28">
        <v>20</v>
      </c>
    </row>
    <row r="34" spans="1:3" ht="42.75" customHeight="1">
      <c r="A34" s="9" t="s">
        <v>31</v>
      </c>
      <c r="B34" s="9" t="s">
        <v>33</v>
      </c>
      <c r="C34" s="27">
        <v>11</v>
      </c>
    </row>
    <row r="35" spans="1:3" ht="87" customHeight="1">
      <c r="A35" s="9" t="s">
        <v>32</v>
      </c>
      <c r="B35" s="9" t="s">
        <v>99</v>
      </c>
      <c r="C35" s="27">
        <v>10</v>
      </c>
    </row>
    <row r="36" spans="1:3" ht="21.75" customHeight="1">
      <c r="A36" s="33" t="s">
        <v>34</v>
      </c>
      <c r="B36" s="34" t="s">
        <v>35</v>
      </c>
      <c r="C36" s="32">
        <f>C37+C38+C39</f>
        <v>4239.8</v>
      </c>
    </row>
    <row r="37" spans="1:3" ht="32.25" customHeight="1">
      <c r="A37" s="9" t="s">
        <v>134</v>
      </c>
      <c r="B37" s="17" t="s">
        <v>36</v>
      </c>
      <c r="C37" s="27">
        <v>3448.5</v>
      </c>
    </row>
    <row r="38" spans="1:3" ht="54" customHeight="1">
      <c r="A38" s="9" t="s">
        <v>135</v>
      </c>
      <c r="B38" s="17" t="s">
        <v>37</v>
      </c>
      <c r="C38" s="27">
        <v>91.3</v>
      </c>
    </row>
    <row r="39" spans="1:3" ht="78.75">
      <c r="A39" s="9" t="s">
        <v>136</v>
      </c>
      <c r="B39" s="17" t="s">
        <v>131</v>
      </c>
      <c r="C39" s="27">
        <v>700</v>
      </c>
    </row>
    <row r="42" spans="1:3">
      <c r="A42" s="4" t="s">
        <v>42</v>
      </c>
      <c r="B42" s="6" t="s">
        <v>118</v>
      </c>
    </row>
  </sheetData>
  <mergeCells count="11">
    <mergeCell ref="B1:C1"/>
    <mergeCell ref="B2:C2"/>
    <mergeCell ref="B3:C3"/>
    <mergeCell ref="B4:C4"/>
    <mergeCell ref="B5:C5"/>
    <mergeCell ref="B6:C6"/>
    <mergeCell ref="B7:C7"/>
    <mergeCell ref="B8:C8"/>
    <mergeCell ref="A15:A17"/>
    <mergeCell ref="B15:B17"/>
    <mergeCell ref="C15:C17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2"/>
  <sheetViews>
    <sheetView workbookViewId="0">
      <selection activeCell="B10" sqref="B10"/>
    </sheetView>
  </sheetViews>
  <sheetFormatPr defaultRowHeight="15"/>
  <cols>
    <col min="1" max="1" width="30.85546875" customWidth="1"/>
    <col min="2" max="2" width="66" customWidth="1"/>
    <col min="3" max="3" width="12.85546875" customWidth="1"/>
    <col min="4" max="4" width="14.28515625" customWidth="1"/>
  </cols>
  <sheetData>
    <row r="1" spans="1:4" ht="15.75">
      <c r="A1" s="1"/>
      <c r="B1" s="62" t="s">
        <v>43</v>
      </c>
      <c r="C1" s="62"/>
      <c r="D1" s="62"/>
    </row>
    <row r="2" spans="1:4" ht="15.75">
      <c r="A2" s="1"/>
      <c r="B2" s="62" t="s">
        <v>115</v>
      </c>
      <c r="C2" s="62"/>
      <c r="D2" s="62"/>
    </row>
    <row r="3" spans="1:4" ht="15.75">
      <c r="A3" s="1"/>
      <c r="B3" s="62" t="s">
        <v>39</v>
      </c>
      <c r="C3" s="62"/>
      <c r="D3" s="62"/>
    </row>
    <row r="4" spans="1:4" ht="15.75">
      <c r="A4" s="1"/>
      <c r="B4" s="64" t="s">
        <v>162</v>
      </c>
      <c r="C4" s="64"/>
      <c r="D4" s="64"/>
    </row>
    <row r="5" spans="1:4" ht="15.75">
      <c r="A5" s="1"/>
      <c r="B5" s="62" t="s">
        <v>116</v>
      </c>
      <c r="C5" s="62"/>
      <c r="D5" s="62"/>
    </row>
    <row r="6" spans="1:4" ht="15.75">
      <c r="A6" s="1"/>
      <c r="B6" s="62" t="s">
        <v>39</v>
      </c>
      <c r="C6" s="62"/>
      <c r="D6" s="62"/>
    </row>
    <row r="7" spans="1:4" ht="15.75">
      <c r="A7" s="1"/>
      <c r="B7" s="62" t="s">
        <v>137</v>
      </c>
      <c r="C7" s="62"/>
      <c r="D7" s="62"/>
    </row>
    <row r="8" spans="1:4" ht="15.75">
      <c r="A8" s="1"/>
      <c r="B8" s="62" t="s">
        <v>138</v>
      </c>
      <c r="C8" s="62"/>
      <c r="D8" s="62"/>
    </row>
    <row r="9" spans="1:4">
      <c r="A9" s="1"/>
      <c r="B9" s="6"/>
      <c r="C9" s="6"/>
    </row>
    <row r="10" spans="1:4" ht="18.75" customHeight="1">
      <c r="A10" s="1"/>
      <c r="B10" s="21" t="s">
        <v>40</v>
      </c>
      <c r="C10" s="20"/>
    </row>
    <row r="11" spans="1:4" ht="18.75" customHeight="1">
      <c r="A11" s="66" t="s">
        <v>117</v>
      </c>
      <c r="B11" s="66"/>
      <c r="C11" s="66"/>
      <c r="D11" s="66"/>
    </row>
    <row r="12" spans="1:4" ht="18.75" customHeight="1">
      <c r="A12" s="66" t="s">
        <v>140</v>
      </c>
      <c r="B12" s="66"/>
      <c r="C12" s="66"/>
      <c r="D12" s="66"/>
    </row>
    <row r="13" spans="1:4">
      <c r="A13" s="1"/>
      <c r="B13" s="2"/>
      <c r="C13" s="1"/>
    </row>
    <row r="14" spans="1:4">
      <c r="A14" s="1"/>
      <c r="B14" s="2"/>
      <c r="C14" s="67" t="s">
        <v>41</v>
      </c>
      <c r="D14" s="67"/>
    </row>
    <row r="15" spans="1:4">
      <c r="A15" s="65" t="s">
        <v>0</v>
      </c>
      <c r="B15" s="65" t="s">
        <v>1</v>
      </c>
      <c r="C15" s="63" t="s">
        <v>133</v>
      </c>
      <c r="D15" s="63" t="s">
        <v>141</v>
      </c>
    </row>
    <row r="16" spans="1:4">
      <c r="A16" s="65"/>
      <c r="B16" s="65"/>
      <c r="C16" s="63"/>
      <c r="D16" s="63"/>
    </row>
    <row r="17" spans="1:4">
      <c r="A17" s="65"/>
      <c r="B17" s="65"/>
      <c r="C17" s="63"/>
      <c r="D17" s="63"/>
    </row>
    <row r="18" spans="1:4" ht="16.5">
      <c r="A18" s="18"/>
      <c r="B18" s="19" t="s">
        <v>3</v>
      </c>
      <c r="C18" s="32">
        <f>C19+C36</f>
        <v>4536.3999999999996</v>
      </c>
      <c r="D18" s="32">
        <f>D19+D36</f>
        <v>4723.1000000000004</v>
      </c>
    </row>
    <row r="19" spans="1:4" ht="16.5">
      <c r="A19" s="33" t="s">
        <v>4</v>
      </c>
      <c r="B19" s="34" t="s">
        <v>5</v>
      </c>
      <c r="C19" s="32">
        <f>C20+C23+C25+C30+C32</f>
        <v>367</v>
      </c>
      <c r="D19" s="32">
        <f>D20+D23+D25+D30+D32</f>
        <v>365</v>
      </c>
    </row>
    <row r="20" spans="1:4" ht="16.5">
      <c r="A20" s="33" t="s">
        <v>6</v>
      </c>
      <c r="B20" s="34" t="s">
        <v>7</v>
      </c>
      <c r="C20" s="32">
        <f>C21</f>
        <v>14</v>
      </c>
      <c r="D20" s="32">
        <f>D21</f>
        <v>14</v>
      </c>
    </row>
    <row r="21" spans="1:4" ht="16.5">
      <c r="A21" s="18" t="s">
        <v>8</v>
      </c>
      <c r="B21" s="19" t="s">
        <v>9</v>
      </c>
      <c r="C21" s="28">
        <f>C22</f>
        <v>14</v>
      </c>
      <c r="D21" s="28">
        <f>D22</f>
        <v>14</v>
      </c>
    </row>
    <row r="22" spans="1:4" ht="88.5" customHeight="1">
      <c r="A22" s="9" t="s">
        <v>10</v>
      </c>
      <c r="B22" s="9" t="s">
        <v>11</v>
      </c>
      <c r="C22" s="27">
        <v>14</v>
      </c>
      <c r="D22" s="27">
        <v>14</v>
      </c>
    </row>
    <row r="23" spans="1:4" ht="24.75" customHeight="1">
      <c r="A23" s="33" t="s">
        <v>12</v>
      </c>
      <c r="B23" s="34" t="s">
        <v>13</v>
      </c>
      <c r="C23" s="32">
        <f>C24</f>
        <v>23</v>
      </c>
      <c r="D23" s="32">
        <f>D24</f>
        <v>23</v>
      </c>
    </row>
    <row r="24" spans="1:4" ht="28.5" customHeight="1">
      <c r="A24" s="9" t="s">
        <v>14</v>
      </c>
      <c r="B24" s="17" t="s">
        <v>15</v>
      </c>
      <c r="C24" s="27">
        <v>23</v>
      </c>
      <c r="D24" s="27">
        <v>23</v>
      </c>
    </row>
    <row r="25" spans="1:4" ht="22.5" customHeight="1">
      <c r="A25" s="33" t="s">
        <v>16</v>
      </c>
      <c r="B25" s="34" t="s">
        <v>17</v>
      </c>
      <c r="C25" s="32">
        <f>C26+C27</f>
        <v>287</v>
      </c>
      <c r="D25" s="32">
        <f>D26+D27</f>
        <v>285</v>
      </c>
    </row>
    <row r="26" spans="1:4" ht="57" customHeight="1">
      <c r="A26" s="9" t="s">
        <v>18</v>
      </c>
      <c r="B26" s="17" t="s">
        <v>19</v>
      </c>
      <c r="C26" s="27">
        <v>10</v>
      </c>
      <c r="D26" s="27">
        <v>10</v>
      </c>
    </row>
    <row r="27" spans="1:4" ht="21" customHeight="1">
      <c r="A27" s="18" t="s">
        <v>20</v>
      </c>
      <c r="B27" s="19" t="s">
        <v>21</v>
      </c>
      <c r="C27" s="28">
        <f>C28+C29</f>
        <v>277</v>
      </c>
      <c r="D27" s="28">
        <f>D28+D29</f>
        <v>275</v>
      </c>
    </row>
    <row r="28" spans="1:4" ht="37.5" customHeight="1">
      <c r="A28" s="9" t="s">
        <v>22</v>
      </c>
      <c r="B28" s="17" t="s">
        <v>23</v>
      </c>
      <c r="C28" s="27">
        <v>157</v>
      </c>
      <c r="D28" s="27">
        <v>155</v>
      </c>
    </row>
    <row r="29" spans="1:4" ht="45.75" customHeight="1">
      <c r="A29" s="9" t="s">
        <v>24</v>
      </c>
      <c r="B29" s="17" t="s">
        <v>25</v>
      </c>
      <c r="C29" s="27">
        <v>120</v>
      </c>
      <c r="D29" s="27">
        <v>120</v>
      </c>
    </row>
    <row r="30" spans="1:4" ht="21" customHeight="1">
      <c r="A30" s="35" t="s">
        <v>96</v>
      </c>
      <c r="B30" s="33" t="s">
        <v>27</v>
      </c>
      <c r="C30" s="32">
        <f>C31</f>
        <v>1</v>
      </c>
      <c r="D30" s="32">
        <f>D31</f>
        <v>1</v>
      </c>
    </row>
    <row r="31" spans="1:4" ht="76.5" customHeight="1">
      <c r="A31" s="9" t="s">
        <v>28</v>
      </c>
      <c r="B31" s="17" t="s">
        <v>29</v>
      </c>
      <c r="C31" s="27">
        <v>1</v>
      </c>
      <c r="D31" s="27">
        <v>1</v>
      </c>
    </row>
    <row r="32" spans="1:4" ht="63" customHeight="1">
      <c r="A32" s="35" t="s">
        <v>98</v>
      </c>
      <c r="B32" s="34" t="s">
        <v>30</v>
      </c>
      <c r="C32" s="32">
        <f>C34+C35+C33</f>
        <v>42</v>
      </c>
      <c r="D32" s="32">
        <f>D34+D35+D33</f>
        <v>42</v>
      </c>
    </row>
    <row r="33" spans="1:4" ht="63" customHeight="1">
      <c r="A33" s="9" t="s">
        <v>113</v>
      </c>
      <c r="B33" s="17" t="s">
        <v>114</v>
      </c>
      <c r="C33" s="28">
        <v>20</v>
      </c>
      <c r="D33" s="28">
        <v>20</v>
      </c>
    </row>
    <row r="34" spans="1:4" ht="39" customHeight="1">
      <c r="A34" s="9" t="s">
        <v>31</v>
      </c>
      <c r="B34" s="9" t="s">
        <v>33</v>
      </c>
      <c r="C34" s="27">
        <v>12</v>
      </c>
      <c r="D34" s="27">
        <v>12</v>
      </c>
    </row>
    <row r="35" spans="1:4" ht="101.25" customHeight="1">
      <c r="A35" s="9" t="s">
        <v>32</v>
      </c>
      <c r="B35" s="9" t="s">
        <v>99</v>
      </c>
      <c r="C35" s="27">
        <v>10</v>
      </c>
      <c r="D35" s="27">
        <v>10</v>
      </c>
    </row>
    <row r="36" spans="1:4" ht="36.75" customHeight="1">
      <c r="A36" s="33" t="s">
        <v>34</v>
      </c>
      <c r="B36" s="34" t="s">
        <v>35</v>
      </c>
      <c r="C36" s="32">
        <f>C37+C38+C39</f>
        <v>4169.3999999999996</v>
      </c>
      <c r="D36" s="32">
        <f>D37+D38+D39</f>
        <v>4358.1000000000004</v>
      </c>
    </row>
    <row r="37" spans="1:4" ht="40.5" customHeight="1">
      <c r="A37" s="9" t="s">
        <v>134</v>
      </c>
      <c r="B37" s="17" t="s">
        <v>36</v>
      </c>
      <c r="C37" s="27">
        <v>3577.1</v>
      </c>
      <c r="D37" s="27">
        <v>3763.3</v>
      </c>
    </row>
    <row r="38" spans="1:4" ht="52.5" customHeight="1">
      <c r="A38" s="9" t="s">
        <v>135</v>
      </c>
      <c r="B38" s="17" t="s">
        <v>37</v>
      </c>
      <c r="C38" s="27">
        <v>92.3</v>
      </c>
      <c r="D38" s="27">
        <v>94.8</v>
      </c>
    </row>
    <row r="39" spans="1:4" ht="95.25" customHeight="1">
      <c r="A39" s="9" t="s">
        <v>136</v>
      </c>
      <c r="B39" s="17" t="s">
        <v>131</v>
      </c>
      <c r="C39" s="27">
        <v>500</v>
      </c>
      <c r="D39" s="27">
        <v>500</v>
      </c>
    </row>
    <row r="42" spans="1:4">
      <c r="A42" s="4" t="s">
        <v>42</v>
      </c>
      <c r="B42" s="5"/>
      <c r="C42" s="6" t="s">
        <v>118</v>
      </c>
    </row>
  </sheetData>
  <mergeCells count="15">
    <mergeCell ref="A15:A17"/>
    <mergeCell ref="B15:B17"/>
    <mergeCell ref="C15:C17"/>
    <mergeCell ref="D15:D17"/>
    <mergeCell ref="B7:D7"/>
    <mergeCell ref="B8:D8"/>
    <mergeCell ref="A11:D11"/>
    <mergeCell ref="A12:D12"/>
    <mergeCell ref="C14:D14"/>
    <mergeCell ref="B6:D6"/>
    <mergeCell ref="B1:D1"/>
    <mergeCell ref="B2:D2"/>
    <mergeCell ref="B3:D3"/>
    <mergeCell ref="B4:D4"/>
    <mergeCell ref="B5:D5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6"/>
  <sheetViews>
    <sheetView workbookViewId="0">
      <selection activeCell="A5" sqref="A5"/>
    </sheetView>
  </sheetViews>
  <sheetFormatPr defaultRowHeight="15"/>
  <cols>
    <col min="1" max="1" width="32.28515625" customWidth="1"/>
    <col min="3" max="3" width="19" customWidth="1"/>
    <col min="5" max="5" width="31.5703125" customWidth="1"/>
  </cols>
  <sheetData>
    <row r="1" spans="1:5">
      <c r="C1" s="37" t="s">
        <v>92</v>
      </c>
      <c r="D1" s="37"/>
      <c r="E1" s="37"/>
    </row>
    <row r="2" spans="1:5">
      <c r="C2" s="37" t="s">
        <v>115</v>
      </c>
      <c r="D2" s="37"/>
      <c r="E2" s="37"/>
    </row>
    <row r="3" spans="1:5">
      <c r="C3" s="37" t="s">
        <v>39</v>
      </c>
      <c r="D3" s="37"/>
      <c r="E3" s="37"/>
    </row>
    <row r="4" spans="1:5">
      <c r="C4" s="59" t="s">
        <v>162</v>
      </c>
      <c r="D4" s="37"/>
      <c r="E4" s="37"/>
    </row>
    <row r="5" spans="1:5">
      <c r="C5" s="37" t="s">
        <v>116</v>
      </c>
      <c r="D5" s="37"/>
      <c r="E5" s="37"/>
    </row>
    <row r="6" spans="1:5" ht="15.75" customHeight="1">
      <c r="C6" s="37" t="s">
        <v>39</v>
      </c>
      <c r="D6" s="37"/>
      <c r="E6" s="37"/>
    </row>
    <row r="7" spans="1:5">
      <c r="C7" s="37" t="s">
        <v>137</v>
      </c>
      <c r="D7" s="37"/>
      <c r="E7" s="37"/>
    </row>
    <row r="8" spans="1:5">
      <c r="C8" s="37" t="s">
        <v>138</v>
      </c>
      <c r="D8" s="37"/>
      <c r="E8" s="37"/>
    </row>
    <row r="10" spans="1:5" ht="15.75">
      <c r="A10" s="31" t="s">
        <v>119</v>
      </c>
      <c r="B10" s="31"/>
      <c r="C10" s="31"/>
      <c r="D10" s="31"/>
      <c r="E10" s="31"/>
    </row>
    <row r="11" spans="1:5" ht="15.75">
      <c r="A11" s="31" t="s">
        <v>142</v>
      </c>
      <c r="B11" s="31"/>
      <c r="C11" s="31"/>
      <c r="D11" s="31"/>
      <c r="E11" s="31"/>
    </row>
    <row r="12" spans="1:5" ht="15.75">
      <c r="A12" s="68" t="s">
        <v>91</v>
      </c>
      <c r="B12" s="68"/>
      <c r="C12" s="68"/>
      <c r="D12" s="68"/>
      <c r="E12" s="68"/>
    </row>
    <row r="13" spans="1:5" ht="15.75">
      <c r="A13" s="68" t="s">
        <v>90</v>
      </c>
      <c r="B13" s="68"/>
      <c r="C13" s="68"/>
      <c r="D13" s="68"/>
      <c r="E13" s="68"/>
    </row>
    <row r="14" spans="1:5">
      <c r="A14" s="1"/>
      <c r="B14" s="1"/>
      <c r="C14" s="1"/>
      <c r="D14" s="1"/>
      <c r="E14" s="1"/>
    </row>
    <row r="15" spans="1:5">
      <c r="E15" s="6" t="s">
        <v>41</v>
      </c>
    </row>
    <row r="16" spans="1:5">
      <c r="A16" s="70" t="s">
        <v>44</v>
      </c>
      <c r="B16" s="70" t="s">
        <v>45</v>
      </c>
      <c r="C16" s="70" t="s">
        <v>46</v>
      </c>
      <c r="D16" s="70" t="s">
        <v>47</v>
      </c>
      <c r="E16" s="38" t="s">
        <v>2</v>
      </c>
    </row>
    <row r="17" spans="1:5">
      <c r="A17" s="70"/>
      <c r="B17" s="70"/>
      <c r="C17" s="70"/>
      <c r="D17" s="70"/>
      <c r="E17" s="57" t="s">
        <v>130</v>
      </c>
    </row>
    <row r="18" spans="1:5">
      <c r="A18" s="39" t="s">
        <v>3</v>
      </c>
      <c r="B18" s="38"/>
      <c r="C18" s="38"/>
      <c r="D18" s="38"/>
      <c r="E18" s="40">
        <f>E19+E34+E40+E47</f>
        <v>4596.8</v>
      </c>
    </row>
    <row r="19" spans="1:5" ht="34.5" customHeight="1">
      <c r="A19" s="41" t="s">
        <v>48</v>
      </c>
      <c r="B19" s="42" t="s">
        <v>103</v>
      </c>
      <c r="C19" s="38"/>
      <c r="D19" s="38"/>
      <c r="E19" s="40">
        <f>E20+E24+E30</f>
        <v>2405</v>
      </c>
    </row>
    <row r="20" spans="1:5" ht="59.25" customHeight="1">
      <c r="A20" s="43" t="s">
        <v>49</v>
      </c>
      <c r="B20" s="44" t="s">
        <v>104</v>
      </c>
      <c r="C20" s="38"/>
      <c r="D20" s="38"/>
      <c r="E20" s="24">
        <f>E21</f>
        <v>626</v>
      </c>
    </row>
    <row r="21" spans="1:5" ht="19.5" customHeight="1">
      <c r="A21" s="43" t="s">
        <v>50</v>
      </c>
      <c r="B21" s="44" t="s">
        <v>104</v>
      </c>
      <c r="C21" s="45" t="s">
        <v>51</v>
      </c>
      <c r="D21" s="45"/>
      <c r="E21" s="24">
        <f>E22</f>
        <v>626</v>
      </c>
    </row>
    <row r="22" spans="1:5" ht="20.25" customHeight="1">
      <c r="A22" s="43" t="s">
        <v>102</v>
      </c>
      <c r="B22" s="44" t="s">
        <v>104</v>
      </c>
      <c r="C22" s="45" t="s">
        <v>52</v>
      </c>
      <c r="D22" s="45"/>
      <c r="E22" s="24">
        <f>E23</f>
        <v>626</v>
      </c>
    </row>
    <row r="23" spans="1:5" ht="118.5" customHeight="1">
      <c r="A23" s="43" t="s">
        <v>53</v>
      </c>
      <c r="B23" s="44" t="s">
        <v>104</v>
      </c>
      <c r="C23" s="45" t="s">
        <v>52</v>
      </c>
      <c r="D23" s="45">
        <v>100</v>
      </c>
      <c r="E23" s="24">
        <v>626</v>
      </c>
    </row>
    <row r="24" spans="1:5" ht="91.5" customHeight="1">
      <c r="A24" s="43" t="s">
        <v>54</v>
      </c>
      <c r="B24" s="44" t="s">
        <v>105</v>
      </c>
      <c r="C24" s="45"/>
      <c r="D24" s="45"/>
      <c r="E24" s="24">
        <f>E25</f>
        <v>1769.0000000000002</v>
      </c>
    </row>
    <row r="25" spans="1:5" ht="18.75" customHeight="1">
      <c r="A25" s="43" t="s">
        <v>50</v>
      </c>
      <c r="B25" s="44" t="s">
        <v>105</v>
      </c>
      <c r="C25" s="45" t="s">
        <v>51</v>
      </c>
      <c r="D25" s="45"/>
      <c r="E25" s="24">
        <f>E26</f>
        <v>1769.0000000000002</v>
      </c>
    </row>
    <row r="26" spans="1:5" ht="30.75" customHeight="1">
      <c r="A26" s="43" t="s">
        <v>55</v>
      </c>
      <c r="B26" s="44" t="s">
        <v>105</v>
      </c>
      <c r="C26" s="45" t="s">
        <v>56</v>
      </c>
      <c r="D26" s="45"/>
      <c r="E26" s="24">
        <f>E27+E28+E29</f>
        <v>1769.0000000000002</v>
      </c>
    </row>
    <row r="27" spans="1:5" ht="122.25" customHeight="1">
      <c r="A27" s="43" t="s">
        <v>53</v>
      </c>
      <c r="B27" s="44" t="s">
        <v>105</v>
      </c>
      <c r="C27" s="45" t="s">
        <v>56</v>
      </c>
      <c r="D27" s="45">
        <v>100</v>
      </c>
      <c r="E27" s="24">
        <v>1194.9000000000001</v>
      </c>
    </row>
    <row r="28" spans="1:5" ht="47.25" customHeight="1">
      <c r="A28" s="43" t="s">
        <v>57</v>
      </c>
      <c r="B28" s="44" t="s">
        <v>105</v>
      </c>
      <c r="C28" s="45" t="s">
        <v>56</v>
      </c>
      <c r="D28" s="45">
        <v>200</v>
      </c>
      <c r="E28" s="24">
        <v>527.4</v>
      </c>
    </row>
    <row r="29" spans="1:5">
      <c r="A29" s="43" t="s">
        <v>58</v>
      </c>
      <c r="B29" s="44" t="s">
        <v>105</v>
      </c>
      <c r="C29" s="45" t="s">
        <v>56</v>
      </c>
      <c r="D29" s="45">
        <v>800</v>
      </c>
      <c r="E29" s="24">
        <v>46.7</v>
      </c>
    </row>
    <row r="30" spans="1:5">
      <c r="A30" s="43" t="s">
        <v>59</v>
      </c>
      <c r="B30" s="44" t="s">
        <v>106</v>
      </c>
      <c r="C30" s="45"/>
      <c r="D30" s="45"/>
      <c r="E30" s="24">
        <f>E31</f>
        <v>10</v>
      </c>
    </row>
    <row r="31" spans="1:5">
      <c r="A31" s="46" t="s">
        <v>50</v>
      </c>
      <c r="B31" s="44" t="s">
        <v>106</v>
      </c>
      <c r="C31" s="45" t="s">
        <v>51</v>
      </c>
      <c r="D31" s="45"/>
      <c r="E31" s="24">
        <f>E32</f>
        <v>10</v>
      </c>
    </row>
    <row r="32" spans="1:5" ht="30">
      <c r="A32" s="43" t="s">
        <v>60</v>
      </c>
      <c r="B32" s="44" t="s">
        <v>106</v>
      </c>
      <c r="C32" s="45" t="s">
        <v>61</v>
      </c>
      <c r="D32" s="45"/>
      <c r="E32" s="24">
        <f>E33</f>
        <v>10</v>
      </c>
    </row>
    <row r="33" spans="1:16">
      <c r="A33" s="43" t="s">
        <v>58</v>
      </c>
      <c r="B33" s="44" t="s">
        <v>106</v>
      </c>
      <c r="C33" s="45" t="s">
        <v>61</v>
      </c>
      <c r="D33" s="45">
        <v>800</v>
      </c>
      <c r="E33" s="24">
        <v>10</v>
      </c>
    </row>
    <row r="34" spans="1:16" ht="29.25">
      <c r="A34" s="41" t="s">
        <v>62</v>
      </c>
      <c r="B34" s="42" t="s">
        <v>107</v>
      </c>
      <c r="C34" s="38"/>
      <c r="D34" s="38"/>
      <c r="E34" s="40">
        <f>E35</f>
        <v>91.3</v>
      </c>
    </row>
    <row r="35" spans="1:16" ht="30">
      <c r="A35" s="43" t="s">
        <v>63</v>
      </c>
      <c r="B35" s="44" t="s">
        <v>108</v>
      </c>
      <c r="C35" s="38"/>
      <c r="D35" s="38"/>
      <c r="E35" s="24">
        <f>E36</f>
        <v>91.3</v>
      </c>
    </row>
    <row r="36" spans="1:16">
      <c r="A36" s="43" t="s">
        <v>50</v>
      </c>
      <c r="B36" s="44" t="s">
        <v>108</v>
      </c>
      <c r="C36" s="38" t="s">
        <v>51</v>
      </c>
      <c r="D36" s="38"/>
      <c r="E36" s="24">
        <f>E37</f>
        <v>91.3</v>
      </c>
    </row>
    <row r="37" spans="1:16" ht="60">
      <c r="A37" s="43" t="s">
        <v>151</v>
      </c>
      <c r="B37" s="44" t="s">
        <v>108</v>
      </c>
      <c r="C37" s="45" t="s">
        <v>64</v>
      </c>
      <c r="D37" s="45"/>
      <c r="E37" s="24">
        <f>E38+E39</f>
        <v>91.3</v>
      </c>
    </row>
    <row r="38" spans="1:16" ht="123" customHeight="1">
      <c r="A38" s="43" t="s">
        <v>53</v>
      </c>
      <c r="B38" s="44" t="s">
        <v>108</v>
      </c>
      <c r="C38" s="45" t="s">
        <v>64</v>
      </c>
      <c r="D38" s="45">
        <v>100</v>
      </c>
      <c r="E38" s="24">
        <v>87.3</v>
      </c>
    </row>
    <row r="39" spans="1:16" ht="41.25" customHeight="1">
      <c r="A39" s="43" t="s">
        <v>57</v>
      </c>
      <c r="B39" s="44" t="s">
        <v>108</v>
      </c>
      <c r="C39" s="45" t="s">
        <v>64</v>
      </c>
      <c r="D39" s="45">
        <v>200</v>
      </c>
      <c r="E39" s="24">
        <v>4</v>
      </c>
    </row>
    <row r="40" spans="1:16" ht="29.25">
      <c r="A40" s="41" t="s">
        <v>65</v>
      </c>
      <c r="B40" s="42" t="s">
        <v>109</v>
      </c>
      <c r="C40" s="45"/>
      <c r="D40" s="45"/>
      <c r="E40" s="40">
        <f>E41</f>
        <v>250</v>
      </c>
    </row>
    <row r="41" spans="1:16">
      <c r="A41" s="43" t="s">
        <v>66</v>
      </c>
      <c r="B41" s="42" t="s">
        <v>110</v>
      </c>
      <c r="C41" s="45"/>
      <c r="D41" s="45"/>
      <c r="E41" s="40">
        <f>E42</f>
        <v>250</v>
      </c>
    </row>
    <row r="42" spans="1:16" ht="110.25" customHeight="1">
      <c r="A42" s="43" t="s">
        <v>143</v>
      </c>
      <c r="B42" s="42" t="s">
        <v>110</v>
      </c>
      <c r="C42" s="45" t="s">
        <v>67</v>
      </c>
      <c r="D42" s="45"/>
      <c r="E42" s="24">
        <f t="shared" ref="E42:E45" si="0">E43</f>
        <v>250</v>
      </c>
    </row>
    <row r="43" spans="1:16" ht="30">
      <c r="A43" s="43" t="s">
        <v>68</v>
      </c>
      <c r="B43" s="42" t="s">
        <v>110</v>
      </c>
      <c r="C43" s="45" t="s">
        <v>69</v>
      </c>
      <c r="D43" s="45"/>
      <c r="E43" s="24">
        <f t="shared" si="0"/>
        <v>250</v>
      </c>
    </row>
    <row r="44" spans="1:16" ht="45">
      <c r="A44" s="43" t="s">
        <v>70</v>
      </c>
      <c r="B44" s="42" t="s">
        <v>110</v>
      </c>
      <c r="C44" s="45" t="s">
        <v>71</v>
      </c>
      <c r="D44" s="45"/>
      <c r="E44" s="24">
        <f t="shared" si="0"/>
        <v>250</v>
      </c>
      <c r="I44" s="69"/>
      <c r="J44" s="69"/>
      <c r="K44" s="69"/>
      <c r="L44" s="69"/>
      <c r="M44" s="69"/>
      <c r="N44" s="69"/>
      <c r="O44" s="69"/>
      <c r="P44" s="69"/>
    </row>
    <row r="45" spans="1:16" ht="138.75" customHeight="1">
      <c r="A45" s="60" t="s">
        <v>152</v>
      </c>
      <c r="B45" s="42" t="s">
        <v>110</v>
      </c>
      <c r="C45" s="45" t="s">
        <v>72</v>
      </c>
      <c r="D45" s="45"/>
      <c r="E45" s="24">
        <f t="shared" si="0"/>
        <v>250</v>
      </c>
      <c r="I45" s="69"/>
      <c r="J45" s="69"/>
      <c r="K45" s="69"/>
      <c r="L45" s="69"/>
      <c r="M45" s="69"/>
      <c r="N45" s="69"/>
      <c r="O45" s="69"/>
      <c r="P45" s="69"/>
    </row>
    <row r="46" spans="1:16" ht="51" customHeight="1">
      <c r="A46" s="43" t="s">
        <v>57</v>
      </c>
      <c r="B46" s="42" t="s">
        <v>110</v>
      </c>
      <c r="C46" s="45" t="s">
        <v>72</v>
      </c>
      <c r="D46" s="45">
        <v>200</v>
      </c>
      <c r="E46" s="24">
        <v>250</v>
      </c>
    </row>
    <row r="47" spans="1:16" ht="43.5">
      <c r="A47" s="41" t="s">
        <v>73</v>
      </c>
      <c r="B47" s="42" t="s">
        <v>111</v>
      </c>
      <c r="C47" s="38"/>
      <c r="D47" s="38"/>
      <c r="E47" s="40">
        <f>E54+E48</f>
        <v>1850.5</v>
      </c>
    </row>
    <row r="48" spans="1:16">
      <c r="A48" s="41" t="s">
        <v>144</v>
      </c>
      <c r="B48" s="42" t="s">
        <v>145</v>
      </c>
      <c r="C48" s="57"/>
      <c r="D48" s="57"/>
      <c r="E48" s="40">
        <f t="shared" ref="E48:E52" si="1">E49</f>
        <v>250</v>
      </c>
    </row>
    <row r="49" spans="1:5" ht="102" customHeight="1">
      <c r="A49" s="43" t="s">
        <v>143</v>
      </c>
      <c r="B49" s="44" t="s">
        <v>145</v>
      </c>
      <c r="C49" s="45" t="s">
        <v>87</v>
      </c>
      <c r="D49" s="57"/>
      <c r="E49" s="24">
        <f t="shared" si="1"/>
        <v>250</v>
      </c>
    </row>
    <row r="50" spans="1:5" ht="30">
      <c r="A50" s="46" t="s">
        <v>146</v>
      </c>
      <c r="B50" s="44" t="s">
        <v>145</v>
      </c>
      <c r="C50" s="45" t="s">
        <v>147</v>
      </c>
      <c r="D50" s="57"/>
      <c r="E50" s="24">
        <f t="shared" si="1"/>
        <v>250</v>
      </c>
    </row>
    <row r="51" spans="1:5" ht="60">
      <c r="A51" s="43" t="s">
        <v>148</v>
      </c>
      <c r="B51" s="44" t="s">
        <v>145</v>
      </c>
      <c r="C51" s="45" t="s">
        <v>149</v>
      </c>
      <c r="D51" s="57"/>
      <c r="E51" s="24">
        <f t="shared" si="1"/>
        <v>250</v>
      </c>
    </row>
    <row r="52" spans="1:5" ht="150">
      <c r="A52" s="60" t="s">
        <v>152</v>
      </c>
      <c r="B52" s="44" t="s">
        <v>145</v>
      </c>
      <c r="C52" s="45" t="s">
        <v>150</v>
      </c>
      <c r="D52" s="57"/>
      <c r="E52" s="24">
        <f t="shared" si="1"/>
        <v>250</v>
      </c>
    </row>
    <row r="53" spans="1:5" ht="52.5" customHeight="1">
      <c r="A53" s="43" t="s">
        <v>81</v>
      </c>
      <c r="B53" s="44" t="s">
        <v>145</v>
      </c>
      <c r="C53" s="45" t="s">
        <v>150</v>
      </c>
      <c r="D53" s="57">
        <v>200</v>
      </c>
      <c r="E53" s="24">
        <v>250</v>
      </c>
    </row>
    <row r="54" spans="1:5">
      <c r="A54" s="43" t="s">
        <v>74</v>
      </c>
      <c r="B54" s="44" t="s">
        <v>112</v>
      </c>
      <c r="C54" s="38"/>
      <c r="D54" s="38"/>
      <c r="E54" s="40">
        <f>E55</f>
        <v>1600.5</v>
      </c>
    </row>
    <row r="55" spans="1:5" ht="101.25" customHeight="1">
      <c r="A55" s="43" t="s">
        <v>143</v>
      </c>
      <c r="B55" s="44" t="s">
        <v>112</v>
      </c>
      <c r="C55" s="38" t="s">
        <v>87</v>
      </c>
      <c r="D55" s="38"/>
      <c r="E55" s="40">
        <f>E56</f>
        <v>1600.5</v>
      </c>
    </row>
    <row r="56" spans="1:5" ht="30.75" customHeight="1">
      <c r="A56" s="46" t="s">
        <v>75</v>
      </c>
      <c r="B56" s="44" t="s">
        <v>112</v>
      </c>
      <c r="C56" s="45" t="s">
        <v>76</v>
      </c>
      <c r="D56" s="45"/>
      <c r="E56" s="40">
        <f>E57</f>
        <v>1600.5</v>
      </c>
    </row>
    <row r="57" spans="1:5" ht="45">
      <c r="A57" s="43" t="s">
        <v>77</v>
      </c>
      <c r="B57" s="44" t="s">
        <v>112</v>
      </c>
      <c r="C57" s="45" t="s">
        <v>78</v>
      </c>
      <c r="D57" s="45"/>
      <c r="E57" s="40">
        <f>E58+E62</f>
        <v>1600.5</v>
      </c>
    </row>
    <row r="58" spans="1:5" ht="30">
      <c r="A58" s="46" t="s">
        <v>79</v>
      </c>
      <c r="B58" s="44" t="s">
        <v>112</v>
      </c>
      <c r="C58" s="45" t="s">
        <v>80</v>
      </c>
      <c r="D58" s="45"/>
      <c r="E58" s="24">
        <f>E59+E60+E61</f>
        <v>1400.5</v>
      </c>
    </row>
    <row r="59" spans="1:5" ht="120">
      <c r="A59" s="46" t="s">
        <v>53</v>
      </c>
      <c r="B59" s="44" t="s">
        <v>112</v>
      </c>
      <c r="C59" s="45" t="s">
        <v>80</v>
      </c>
      <c r="D59" s="45">
        <v>100</v>
      </c>
      <c r="E59" s="24">
        <v>217.4</v>
      </c>
    </row>
    <row r="60" spans="1:5" ht="48" customHeight="1">
      <c r="A60" s="43" t="s">
        <v>81</v>
      </c>
      <c r="B60" s="44" t="s">
        <v>112</v>
      </c>
      <c r="C60" s="45" t="s">
        <v>80</v>
      </c>
      <c r="D60" s="45">
        <v>200</v>
      </c>
      <c r="E60" s="24">
        <v>1181</v>
      </c>
    </row>
    <row r="61" spans="1:5">
      <c r="A61" s="43" t="s">
        <v>58</v>
      </c>
      <c r="B61" s="44" t="s">
        <v>112</v>
      </c>
      <c r="C61" s="45" t="s">
        <v>80</v>
      </c>
      <c r="D61" s="45">
        <v>800</v>
      </c>
      <c r="E61" s="24">
        <v>2.1</v>
      </c>
    </row>
    <row r="62" spans="1:5" ht="150">
      <c r="A62" s="60" t="s">
        <v>152</v>
      </c>
      <c r="B62" s="44" t="s">
        <v>112</v>
      </c>
      <c r="C62" s="45" t="s">
        <v>82</v>
      </c>
      <c r="D62" s="45"/>
      <c r="E62" s="24">
        <f>E63</f>
        <v>200</v>
      </c>
    </row>
    <row r="63" spans="1:5" ht="45">
      <c r="A63" s="43" t="s">
        <v>81</v>
      </c>
      <c r="B63" s="44" t="s">
        <v>112</v>
      </c>
      <c r="C63" s="45" t="s">
        <v>82</v>
      </c>
      <c r="D63" s="45">
        <v>200</v>
      </c>
      <c r="E63" s="24">
        <v>200</v>
      </c>
    </row>
    <row r="65" spans="1:5" ht="0.75" customHeight="1">
      <c r="A65" s="1"/>
      <c r="B65" s="1"/>
      <c r="C65" s="1"/>
      <c r="D65" s="1"/>
      <c r="E65" s="1"/>
    </row>
    <row r="66" spans="1:5">
      <c r="A66" s="1" t="s">
        <v>42</v>
      </c>
      <c r="B66" s="1"/>
      <c r="C66" s="1"/>
      <c r="D66" s="6" t="s">
        <v>118</v>
      </c>
      <c r="E66" s="1"/>
    </row>
  </sheetData>
  <mergeCells count="7">
    <mergeCell ref="A13:E13"/>
    <mergeCell ref="A12:E12"/>
    <mergeCell ref="I44:P45"/>
    <mergeCell ref="A16:A17"/>
    <mergeCell ref="B16:B17"/>
    <mergeCell ref="C16:C17"/>
    <mergeCell ref="D16:D17"/>
  </mergeCells>
  <printOptions horizontalCentered="1"/>
  <pageMargins left="1.1023622047244095" right="0.31496062992125984" top="0.74803149606299213" bottom="0.74803149606299213" header="0.31496062992125984" footer="0.31496062992125984"/>
  <pageSetup paperSize="9" scale="79" fitToHeight="0" orientation="portrait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0"/>
  <sheetViews>
    <sheetView workbookViewId="0">
      <selection activeCell="E12" sqref="E12"/>
    </sheetView>
  </sheetViews>
  <sheetFormatPr defaultRowHeight="15"/>
  <cols>
    <col min="1" max="1" width="49.5703125" customWidth="1"/>
    <col min="2" max="2" width="18.42578125" customWidth="1"/>
    <col min="4" max="4" width="25" customWidth="1"/>
  </cols>
  <sheetData>
    <row r="1" spans="1:5">
      <c r="B1" s="37" t="s">
        <v>127</v>
      </c>
      <c r="C1" s="37"/>
      <c r="D1" s="37"/>
    </row>
    <row r="2" spans="1:5">
      <c r="B2" s="37" t="s">
        <v>115</v>
      </c>
      <c r="C2" s="37"/>
      <c r="D2" s="37"/>
    </row>
    <row r="3" spans="1:5">
      <c r="B3" s="37" t="s">
        <v>39</v>
      </c>
      <c r="C3" s="37"/>
      <c r="D3" s="37"/>
    </row>
    <row r="4" spans="1:5">
      <c r="B4" s="37" t="s">
        <v>162</v>
      </c>
      <c r="C4" s="37"/>
      <c r="D4" s="37"/>
    </row>
    <row r="5" spans="1:5">
      <c r="B5" s="37" t="s">
        <v>116</v>
      </c>
      <c r="C5" s="37"/>
      <c r="D5" s="37"/>
    </row>
    <row r="6" spans="1:5">
      <c r="B6" s="37" t="s">
        <v>39</v>
      </c>
      <c r="C6" s="37"/>
      <c r="D6" s="37"/>
    </row>
    <row r="7" spans="1:5">
      <c r="B7" s="37" t="s">
        <v>132</v>
      </c>
      <c r="C7" s="37"/>
      <c r="D7" s="37"/>
    </row>
    <row r="8" spans="1:5">
      <c r="B8" s="72" t="s">
        <v>138</v>
      </c>
      <c r="C8" s="72"/>
      <c r="D8" s="72"/>
    </row>
    <row r="9" spans="1:5">
      <c r="B9" s="30"/>
      <c r="C9" s="30"/>
      <c r="D9" s="30"/>
    </row>
    <row r="10" spans="1:5" ht="15.75">
      <c r="A10" s="31" t="s">
        <v>119</v>
      </c>
      <c r="B10" s="31"/>
      <c r="C10" s="31"/>
      <c r="D10" s="31"/>
      <c r="E10" s="23"/>
    </row>
    <row r="11" spans="1:5" ht="15.75">
      <c r="A11" s="68" t="s">
        <v>160</v>
      </c>
      <c r="B11" s="68"/>
      <c r="C11" s="68"/>
      <c r="D11" s="68"/>
      <c r="E11" s="68"/>
    </row>
    <row r="12" spans="1:5" ht="15.75">
      <c r="A12" s="31" t="s">
        <v>101</v>
      </c>
      <c r="B12" s="31"/>
      <c r="C12" s="31"/>
      <c r="D12" s="31"/>
      <c r="E12" s="23"/>
    </row>
    <row r="13" spans="1:5" ht="15.75">
      <c r="A13" s="31" t="s">
        <v>100</v>
      </c>
      <c r="B13" s="31"/>
      <c r="C13" s="31"/>
      <c r="D13" s="31"/>
      <c r="E13" s="23"/>
    </row>
    <row r="14" spans="1:5">
      <c r="A14" s="2"/>
      <c r="B14" s="2"/>
      <c r="C14" s="2"/>
      <c r="D14" s="2"/>
      <c r="E14" s="2"/>
    </row>
    <row r="15" spans="1:5">
      <c r="D15" s="6" t="s">
        <v>41</v>
      </c>
    </row>
    <row r="16" spans="1:5">
      <c r="A16" s="71" t="s">
        <v>1</v>
      </c>
      <c r="B16" s="71" t="s">
        <v>46</v>
      </c>
      <c r="C16" s="71" t="s">
        <v>47</v>
      </c>
      <c r="D16" s="49" t="s">
        <v>2</v>
      </c>
    </row>
    <row r="17" spans="1:4">
      <c r="A17" s="71"/>
      <c r="B17" s="71"/>
      <c r="C17" s="71"/>
      <c r="D17" s="56">
        <v>2020</v>
      </c>
    </row>
    <row r="18" spans="1:4">
      <c r="A18" s="39" t="s">
        <v>3</v>
      </c>
      <c r="B18" s="38"/>
      <c r="C18" s="38"/>
      <c r="D18" s="40">
        <f>D19+D36</f>
        <v>4596.8</v>
      </c>
    </row>
    <row r="19" spans="1:4" ht="75" customHeight="1">
      <c r="A19" s="41" t="s">
        <v>153</v>
      </c>
      <c r="B19" s="47" t="s">
        <v>87</v>
      </c>
      <c r="C19" s="45"/>
      <c r="D19" s="40">
        <f>D20+D24+D32</f>
        <v>2100.5</v>
      </c>
    </row>
    <row r="20" spans="1:4" ht="16.5" customHeight="1">
      <c r="A20" s="52" t="s">
        <v>88</v>
      </c>
      <c r="B20" s="47" t="s">
        <v>69</v>
      </c>
      <c r="C20" s="47"/>
      <c r="D20" s="40">
        <f>D21</f>
        <v>250</v>
      </c>
    </row>
    <row r="21" spans="1:4" ht="33.75" customHeight="1">
      <c r="A21" s="50" t="s">
        <v>70</v>
      </c>
      <c r="B21" s="45" t="s">
        <v>71</v>
      </c>
      <c r="C21" s="45"/>
      <c r="D21" s="24">
        <f>D22</f>
        <v>250</v>
      </c>
    </row>
    <row r="22" spans="1:4" ht="89.25" customHeight="1">
      <c r="A22" s="60" t="s">
        <v>152</v>
      </c>
      <c r="B22" s="45" t="s">
        <v>72</v>
      </c>
      <c r="C22" s="45"/>
      <c r="D22" s="24">
        <f>D23</f>
        <v>250</v>
      </c>
    </row>
    <row r="23" spans="1:4" ht="31.5" customHeight="1">
      <c r="A23" s="50" t="s">
        <v>81</v>
      </c>
      <c r="B23" s="45" t="s">
        <v>72</v>
      </c>
      <c r="C23" s="45">
        <v>200</v>
      </c>
      <c r="D23" s="24">
        <f>'прил 5'!E46</f>
        <v>250</v>
      </c>
    </row>
    <row r="24" spans="1:4" ht="32.25" customHeight="1">
      <c r="A24" s="50" t="s">
        <v>123</v>
      </c>
      <c r="B24" s="45" t="s">
        <v>76</v>
      </c>
      <c r="C24" s="45"/>
      <c r="D24" s="24">
        <f>D25</f>
        <v>1600.5</v>
      </c>
    </row>
    <row r="25" spans="1:4" ht="35.25" customHeight="1">
      <c r="A25" s="50" t="s">
        <v>122</v>
      </c>
      <c r="B25" s="45" t="s">
        <v>78</v>
      </c>
      <c r="C25" s="45"/>
      <c r="D25" s="24">
        <f>D26+D30</f>
        <v>1600.5</v>
      </c>
    </row>
    <row r="26" spans="1:4" ht="33.75" customHeight="1">
      <c r="A26" s="50" t="s">
        <v>89</v>
      </c>
      <c r="B26" s="45" t="s">
        <v>80</v>
      </c>
      <c r="C26" s="45"/>
      <c r="D26" s="24">
        <f>D27+D28+D29</f>
        <v>1400.5</v>
      </c>
    </row>
    <row r="27" spans="1:4" ht="86.25" customHeight="1">
      <c r="A27" s="50" t="s">
        <v>53</v>
      </c>
      <c r="B27" s="45" t="s">
        <v>80</v>
      </c>
      <c r="C27" s="45">
        <v>100</v>
      </c>
      <c r="D27" s="24">
        <f>'прил 5'!E59</f>
        <v>217.4</v>
      </c>
    </row>
    <row r="28" spans="1:4" ht="30">
      <c r="A28" s="50" t="s">
        <v>81</v>
      </c>
      <c r="B28" s="45" t="s">
        <v>80</v>
      </c>
      <c r="C28" s="45">
        <v>200</v>
      </c>
      <c r="D28" s="24">
        <f>'прил 5'!E60</f>
        <v>1181</v>
      </c>
    </row>
    <row r="29" spans="1:4">
      <c r="A29" s="50" t="s">
        <v>58</v>
      </c>
      <c r="B29" s="45" t="s">
        <v>80</v>
      </c>
      <c r="C29" s="45">
        <v>800</v>
      </c>
      <c r="D29" s="24">
        <f>'прил 5'!E61</f>
        <v>2.1</v>
      </c>
    </row>
    <row r="30" spans="1:4" ht="95.25" customHeight="1">
      <c r="A30" s="60" t="s">
        <v>152</v>
      </c>
      <c r="B30" s="45" t="s">
        <v>82</v>
      </c>
      <c r="C30" s="51"/>
      <c r="D30" s="40">
        <f>D31</f>
        <v>200</v>
      </c>
    </row>
    <row r="31" spans="1:4" ht="30">
      <c r="A31" s="50" t="s">
        <v>81</v>
      </c>
      <c r="B31" s="45" t="s">
        <v>82</v>
      </c>
      <c r="C31" s="45">
        <v>200</v>
      </c>
      <c r="D31" s="24">
        <f>'прил 5'!E63</f>
        <v>200</v>
      </c>
    </row>
    <row r="32" spans="1:4">
      <c r="A32" s="46" t="s">
        <v>146</v>
      </c>
      <c r="B32" s="45" t="s">
        <v>147</v>
      </c>
      <c r="C32" s="45"/>
      <c r="D32" s="24">
        <f>D33</f>
        <v>250</v>
      </c>
    </row>
    <row r="33" spans="1:4" ht="45">
      <c r="A33" s="43" t="s">
        <v>148</v>
      </c>
      <c r="B33" s="45" t="s">
        <v>149</v>
      </c>
      <c r="C33" s="45"/>
      <c r="D33" s="24">
        <f>D34</f>
        <v>250</v>
      </c>
    </row>
    <row r="34" spans="1:4" ht="105">
      <c r="A34" s="60" t="s">
        <v>152</v>
      </c>
      <c r="B34" s="45" t="s">
        <v>150</v>
      </c>
      <c r="C34" s="45"/>
      <c r="D34" s="24">
        <f>D35</f>
        <v>250</v>
      </c>
    </row>
    <row r="35" spans="1:4" ht="30">
      <c r="A35" s="50" t="s">
        <v>81</v>
      </c>
      <c r="B35" s="45" t="s">
        <v>150</v>
      </c>
      <c r="C35" s="45">
        <v>200</v>
      </c>
      <c r="D35" s="24">
        <f>'прил 5'!E53</f>
        <v>250</v>
      </c>
    </row>
    <row r="36" spans="1:4">
      <c r="A36" s="52" t="s">
        <v>50</v>
      </c>
      <c r="B36" s="47" t="s">
        <v>51</v>
      </c>
      <c r="C36" s="47"/>
      <c r="D36" s="40">
        <f>D37+D39+D43+D45</f>
        <v>2496.3000000000002</v>
      </c>
    </row>
    <row r="37" spans="1:4">
      <c r="A37" s="50" t="s">
        <v>102</v>
      </c>
      <c r="B37" s="45" t="s">
        <v>52</v>
      </c>
      <c r="C37" s="45"/>
      <c r="D37" s="24">
        <f>D38</f>
        <v>626</v>
      </c>
    </row>
    <row r="38" spans="1:4" ht="84" customHeight="1">
      <c r="A38" s="50" t="s">
        <v>53</v>
      </c>
      <c r="B38" s="45" t="s">
        <v>52</v>
      </c>
      <c r="C38" s="45">
        <v>100</v>
      </c>
      <c r="D38" s="24">
        <f>'прил 5'!E23</f>
        <v>626</v>
      </c>
    </row>
    <row r="39" spans="1:4">
      <c r="A39" s="50" t="s">
        <v>55</v>
      </c>
      <c r="B39" s="45" t="s">
        <v>93</v>
      </c>
      <c r="C39" s="45"/>
      <c r="D39" s="24">
        <f>D40+D41+D42</f>
        <v>1769.0000000000002</v>
      </c>
    </row>
    <row r="40" spans="1:4" ht="83.25" customHeight="1">
      <c r="A40" s="50" t="s">
        <v>53</v>
      </c>
      <c r="B40" s="45" t="s">
        <v>56</v>
      </c>
      <c r="C40" s="45">
        <v>100</v>
      </c>
      <c r="D40" s="24">
        <f>'прил 5'!E27</f>
        <v>1194.9000000000001</v>
      </c>
    </row>
    <row r="41" spans="1:4" ht="31.5" customHeight="1">
      <c r="A41" s="50" t="s">
        <v>81</v>
      </c>
      <c r="B41" s="45" t="s">
        <v>56</v>
      </c>
      <c r="C41" s="45">
        <v>200</v>
      </c>
      <c r="D41" s="24">
        <f>'прил 5'!E28</f>
        <v>527.4</v>
      </c>
    </row>
    <row r="42" spans="1:4">
      <c r="A42" s="50" t="s">
        <v>58</v>
      </c>
      <c r="B42" s="45" t="s">
        <v>56</v>
      </c>
      <c r="C42" s="45">
        <v>800</v>
      </c>
      <c r="D42" s="24">
        <f>'прил 5'!E29</f>
        <v>46.7</v>
      </c>
    </row>
    <row r="43" spans="1:4">
      <c r="A43" s="50" t="s">
        <v>60</v>
      </c>
      <c r="B43" s="45" t="s">
        <v>61</v>
      </c>
      <c r="C43" s="45"/>
      <c r="D43" s="24">
        <f>D44</f>
        <v>10</v>
      </c>
    </row>
    <row r="44" spans="1:4">
      <c r="A44" s="50" t="s">
        <v>58</v>
      </c>
      <c r="B44" s="45" t="s">
        <v>61</v>
      </c>
      <c r="C44" s="45">
        <v>800</v>
      </c>
      <c r="D44" s="24">
        <f>'прил 5'!E33</f>
        <v>10</v>
      </c>
    </row>
    <row r="45" spans="1:4" ht="45">
      <c r="A45" s="43" t="s">
        <v>151</v>
      </c>
      <c r="B45" s="45" t="s">
        <v>64</v>
      </c>
      <c r="C45" s="45"/>
      <c r="D45" s="24">
        <f>D46+D47</f>
        <v>91.3</v>
      </c>
    </row>
    <row r="46" spans="1:4" ht="79.5" customHeight="1">
      <c r="A46" s="50" t="s">
        <v>53</v>
      </c>
      <c r="B46" s="45" t="s">
        <v>64</v>
      </c>
      <c r="C46" s="45">
        <v>100</v>
      </c>
      <c r="D46" s="24">
        <f>'прил 5'!E38</f>
        <v>87.3</v>
      </c>
    </row>
    <row r="47" spans="1:4" ht="30">
      <c r="A47" s="50" t="s">
        <v>81</v>
      </c>
      <c r="B47" s="45" t="s">
        <v>64</v>
      </c>
      <c r="C47" s="45">
        <v>200</v>
      </c>
      <c r="D47" s="24">
        <f>'прил 5'!E39</f>
        <v>4</v>
      </c>
    </row>
    <row r="48" spans="1:4" ht="15.75">
      <c r="A48" s="3"/>
    </row>
    <row r="49" spans="1:4" ht="15.75">
      <c r="A49" s="3"/>
    </row>
    <row r="50" spans="1:4">
      <c r="A50" s="7" t="s">
        <v>42</v>
      </c>
      <c r="B50" s="1"/>
      <c r="C50" s="1"/>
      <c r="D50" s="6" t="s">
        <v>118</v>
      </c>
    </row>
  </sheetData>
  <mergeCells count="5">
    <mergeCell ref="A16:A17"/>
    <mergeCell ref="B16:B17"/>
    <mergeCell ref="C16:C17"/>
    <mergeCell ref="B8:D8"/>
    <mergeCell ref="A11:E11"/>
  </mergeCells>
  <printOptions horizontalCentered="1"/>
  <pageMargins left="0.9055118110236221" right="0.31496062992125984" top="0.74803149606299213" bottom="0.74803149606299213" header="0.31496062992125984" footer="0.31496062992125984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zoomScale="75" zoomScaleNormal="75" workbookViewId="0">
      <selection activeCell="G8" sqref="G8"/>
    </sheetView>
  </sheetViews>
  <sheetFormatPr defaultRowHeight="15"/>
  <cols>
    <col min="1" max="1" width="48.7109375" customWidth="1"/>
    <col min="2" max="2" width="9.140625" customWidth="1"/>
    <col min="3" max="3" width="16.5703125" customWidth="1"/>
    <col min="5" max="5" width="28" customWidth="1"/>
  </cols>
  <sheetData>
    <row r="1" spans="1:5">
      <c r="C1" s="37" t="s">
        <v>129</v>
      </c>
      <c r="D1" s="37"/>
      <c r="E1" s="37"/>
    </row>
    <row r="2" spans="1:5">
      <c r="C2" s="37" t="s">
        <v>115</v>
      </c>
      <c r="D2" s="37"/>
      <c r="E2" s="37"/>
    </row>
    <row r="3" spans="1:5">
      <c r="C3" s="37" t="s">
        <v>39</v>
      </c>
      <c r="D3" s="37"/>
      <c r="E3" s="37"/>
    </row>
    <row r="4" spans="1:5">
      <c r="C4" s="37" t="s">
        <v>163</v>
      </c>
      <c r="D4" s="37"/>
      <c r="E4" s="37"/>
    </row>
    <row r="5" spans="1:5">
      <c r="C5" s="37" t="s">
        <v>116</v>
      </c>
      <c r="D5" s="37"/>
      <c r="E5" s="37"/>
    </row>
    <row r="6" spans="1:5">
      <c r="C6" s="37" t="s">
        <v>39</v>
      </c>
      <c r="D6" s="37"/>
      <c r="E6" s="37"/>
    </row>
    <row r="7" spans="1:5">
      <c r="C7" s="37" t="s">
        <v>137</v>
      </c>
      <c r="D7" s="37"/>
      <c r="E7" s="37"/>
    </row>
    <row r="8" spans="1:5">
      <c r="C8" s="72" t="s">
        <v>138</v>
      </c>
      <c r="D8" s="72"/>
      <c r="E8" s="72"/>
    </row>
    <row r="10" spans="1:5" ht="15.75">
      <c r="A10" s="68" t="s">
        <v>125</v>
      </c>
      <c r="B10" s="68"/>
      <c r="C10" s="68"/>
      <c r="D10" s="68"/>
      <c r="E10" s="68"/>
    </row>
    <row r="11" spans="1:5" ht="15.75">
      <c r="A11" s="68" t="s">
        <v>155</v>
      </c>
      <c r="B11" s="68"/>
      <c r="C11" s="68"/>
      <c r="D11" s="68"/>
      <c r="E11" s="68"/>
    </row>
    <row r="13" spans="1:5">
      <c r="E13" s="6" t="s">
        <v>41</v>
      </c>
    </row>
    <row r="14" spans="1:5">
      <c r="A14" s="71" t="s">
        <v>1</v>
      </c>
      <c r="B14" s="73" t="s">
        <v>94</v>
      </c>
      <c r="C14" s="73" t="s">
        <v>46</v>
      </c>
      <c r="D14" s="73" t="s">
        <v>47</v>
      </c>
      <c r="E14" s="49" t="s">
        <v>2</v>
      </c>
    </row>
    <row r="15" spans="1:5">
      <c r="A15" s="71"/>
      <c r="B15" s="73"/>
      <c r="C15" s="73"/>
      <c r="D15" s="73"/>
      <c r="E15" s="54" t="s">
        <v>130</v>
      </c>
    </row>
    <row r="16" spans="1:5">
      <c r="A16" s="53" t="s">
        <v>3</v>
      </c>
      <c r="B16" s="53"/>
      <c r="C16" s="49"/>
      <c r="D16" s="49"/>
      <c r="E16" s="40">
        <f>E17</f>
        <v>4596.8</v>
      </c>
    </row>
    <row r="17" spans="1:5" ht="66.75" customHeight="1">
      <c r="A17" s="41" t="s">
        <v>120</v>
      </c>
      <c r="B17" s="39">
        <v>791</v>
      </c>
      <c r="C17" s="38"/>
      <c r="D17" s="38"/>
      <c r="E17" s="40">
        <f>E18+E35</f>
        <v>4596.8</v>
      </c>
    </row>
    <row r="18" spans="1:5" ht="75.75" customHeight="1">
      <c r="A18" s="41" t="s">
        <v>154</v>
      </c>
      <c r="B18" s="39">
        <v>791</v>
      </c>
      <c r="C18" s="39" t="s">
        <v>95</v>
      </c>
      <c r="D18" s="39"/>
      <c r="E18" s="40">
        <f>E19+E23+E31</f>
        <v>2100.5</v>
      </c>
    </row>
    <row r="19" spans="1:5" ht="18.75" customHeight="1">
      <c r="A19" s="50" t="s">
        <v>88</v>
      </c>
      <c r="B19" s="38">
        <v>791</v>
      </c>
      <c r="C19" s="38" t="s">
        <v>69</v>
      </c>
      <c r="D19" s="39"/>
      <c r="E19" s="24">
        <f>E20</f>
        <v>250</v>
      </c>
    </row>
    <row r="20" spans="1:5" ht="33" customHeight="1">
      <c r="A20" s="50" t="s">
        <v>70</v>
      </c>
      <c r="B20" s="38">
        <v>791</v>
      </c>
      <c r="C20" s="38" t="s">
        <v>71</v>
      </c>
      <c r="D20" s="39"/>
      <c r="E20" s="24">
        <f>E21</f>
        <v>250</v>
      </c>
    </row>
    <row r="21" spans="1:5" ht="93.75" customHeight="1">
      <c r="A21" s="60" t="s">
        <v>152</v>
      </c>
      <c r="B21" s="38">
        <v>791</v>
      </c>
      <c r="C21" s="45" t="s">
        <v>72</v>
      </c>
      <c r="D21" s="45"/>
      <c r="E21" s="24">
        <f>E22</f>
        <v>250</v>
      </c>
    </row>
    <row r="22" spans="1:5" ht="30.75" customHeight="1">
      <c r="A22" s="50" t="s">
        <v>81</v>
      </c>
      <c r="B22" s="38">
        <v>791</v>
      </c>
      <c r="C22" s="45" t="s">
        <v>72</v>
      </c>
      <c r="D22" s="45">
        <v>200</v>
      </c>
      <c r="E22" s="24">
        <f>'прил 7'!D23</f>
        <v>250</v>
      </c>
    </row>
    <row r="23" spans="1:5" ht="30.75" customHeight="1">
      <c r="A23" s="50" t="s">
        <v>75</v>
      </c>
      <c r="B23" s="38">
        <v>791</v>
      </c>
      <c r="C23" s="45" t="s">
        <v>76</v>
      </c>
      <c r="D23" s="45"/>
      <c r="E23" s="24">
        <f>E24</f>
        <v>1600.5</v>
      </c>
    </row>
    <row r="24" spans="1:5" ht="32.25" customHeight="1">
      <c r="A24" s="50" t="s">
        <v>121</v>
      </c>
      <c r="B24" s="38">
        <v>791</v>
      </c>
      <c r="C24" s="45" t="s">
        <v>78</v>
      </c>
      <c r="D24" s="45"/>
      <c r="E24" s="24">
        <f>E25+E29</f>
        <v>1600.5</v>
      </c>
    </row>
    <row r="25" spans="1:5" ht="30" customHeight="1">
      <c r="A25" s="50" t="s">
        <v>89</v>
      </c>
      <c r="B25" s="38">
        <v>791</v>
      </c>
      <c r="C25" s="45" t="s">
        <v>80</v>
      </c>
      <c r="D25" s="45"/>
      <c r="E25" s="24">
        <f>E26+E27+E28</f>
        <v>1400.5</v>
      </c>
    </row>
    <row r="26" spans="1:5" ht="80.25" customHeight="1">
      <c r="A26" s="50" t="s">
        <v>53</v>
      </c>
      <c r="B26" s="38">
        <v>791</v>
      </c>
      <c r="C26" s="45" t="s">
        <v>80</v>
      </c>
      <c r="D26" s="45">
        <v>100</v>
      </c>
      <c r="E26" s="24">
        <f>'прил 7'!D27</f>
        <v>217.4</v>
      </c>
    </row>
    <row r="27" spans="1:5" ht="31.5" customHeight="1">
      <c r="A27" s="50" t="s">
        <v>81</v>
      </c>
      <c r="B27" s="38">
        <v>791</v>
      </c>
      <c r="C27" s="45" t="s">
        <v>80</v>
      </c>
      <c r="D27" s="45">
        <v>200</v>
      </c>
      <c r="E27" s="24">
        <f>'прил 7'!D28</f>
        <v>1181</v>
      </c>
    </row>
    <row r="28" spans="1:5" ht="19.5" customHeight="1">
      <c r="A28" s="50" t="s">
        <v>58</v>
      </c>
      <c r="B28" s="38">
        <v>791</v>
      </c>
      <c r="C28" s="45" t="s">
        <v>80</v>
      </c>
      <c r="D28" s="45">
        <v>800</v>
      </c>
      <c r="E28" s="24">
        <f>'прил 7'!D29</f>
        <v>2.1</v>
      </c>
    </row>
    <row r="29" spans="1:5" ht="87.75" customHeight="1">
      <c r="A29" s="60" t="s">
        <v>152</v>
      </c>
      <c r="B29" s="38">
        <v>791</v>
      </c>
      <c r="C29" s="45" t="s">
        <v>82</v>
      </c>
      <c r="D29" s="45"/>
      <c r="E29" s="24">
        <f>E30</f>
        <v>200</v>
      </c>
    </row>
    <row r="30" spans="1:5" ht="32.25" customHeight="1">
      <c r="A30" s="50" t="s">
        <v>81</v>
      </c>
      <c r="B30" s="38">
        <v>791</v>
      </c>
      <c r="C30" s="45" t="s">
        <v>82</v>
      </c>
      <c r="D30" s="45">
        <v>200</v>
      </c>
      <c r="E30" s="24">
        <f>'прил 7'!D31</f>
        <v>200</v>
      </c>
    </row>
    <row r="31" spans="1:5" ht="28.5" customHeight="1">
      <c r="A31" s="61" t="s">
        <v>146</v>
      </c>
      <c r="B31" s="39">
        <v>791</v>
      </c>
      <c r="C31" s="47" t="s">
        <v>147</v>
      </c>
      <c r="D31" s="47"/>
      <c r="E31" s="40">
        <f>E32</f>
        <v>250</v>
      </c>
    </row>
    <row r="32" spans="1:5" ht="50.25" customHeight="1">
      <c r="A32" s="43" t="s">
        <v>148</v>
      </c>
      <c r="B32" s="57">
        <v>791</v>
      </c>
      <c r="C32" s="45" t="s">
        <v>149</v>
      </c>
      <c r="D32" s="45"/>
      <c r="E32" s="24">
        <f>E33</f>
        <v>250</v>
      </c>
    </row>
    <row r="33" spans="1:5" ht="115.5" customHeight="1">
      <c r="A33" s="60" t="s">
        <v>152</v>
      </c>
      <c r="B33" s="57">
        <v>791</v>
      </c>
      <c r="C33" s="45" t="s">
        <v>150</v>
      </c>
      <c r="D33" s="45"/>
      <c r="E33" s="24">
        <f>E34</f>
        <v>250</v>
      </c>
    </row>
    <row r="34" spans="1:5" ht="42" customHeight="1">
      <c r="A34" s="50" t="s">
        <v>81</v>
      </c>
      <c r="B34" s="57">
        <v>791</v>
      </c>
      <c r="C34" s="45" t="s">
        <v>150</v>
      </c>
      <c r="D34" s="45">
        <v>200</v>
      </c>
      <c r="E34" s="24">
        <f>'прил 7'!D35</f>
        <v>250</v>
      </c>
    </row>
    <row r="35" spans="1:5" ht="24" customHeight="1">
      <c r="A35" s="52" t="s">
        <v>50</v>
      </c>
      <c r="B35" s="39">
        <v>791</v>
      </c>
      <c r="C35" s="47" t="s">
        <v>51</v>
      </c>
      <c r="D35" s="47"/>
      <c r="E35" s="40">
        <f>E36+E38+E42+E44</f>
        <v>2496.3000000000002</v>
      </c>
    </row>
    <row r="36" spans="1:5" ht="30" customHeight="1">
      <c r="A36" s="50" t="s">
        <v>102</v>
      </c>
      <c r="B36" s="38">
        <v>791</v>
      </c>
      <c r="C36" s="45" t="s">
        <v>52</v>
      </c>
      <c r="D36" s="45"/>
      <c r="E36" s="24">
        <f>E37</f>
        <v>626</v>
      </c>
    </row>
    <row r="37" spans="1:5" ht="79.5" customHeight="1">
      <c r="A37" s="50" t="s">
        <v>53</v>
      </c>
      <c r="B37" s="38">
        <v>791</v>
      </c>
      <c r="C37" s="45" t="s">
        <v>52</v>
      </c>
      <c r="D37" s="45">
        <v>100</v>
      </c>
      <c r="E37" s="24">
        <f>'прил 7'!D38</f>
        <v>626</v>
      </c>
    </row>
    <row r="38" spans="1:5">
      <c r="A38" s="50" t="s">
        <v>55</v>
      </c>
      <c r="B38" s="38">
        <v>791</v>
      </c>
      <c r="C38" s="45" t="s">
        <v>93</v>
      </c>
      <c r="D38" s="45"/>
      <c r="E38" s="24">
        <f>E39+E40+E41</f>
        <v>1769.0000000000002</v>
      </c>
    </row>
    <row r="39" spans="1:5" ht="78" customHeight="1">
      <c r="A39" s="50" t="s">
        <v>53</v>
      </c>
      <c r="B39" s="38">
        <v>791</v>
      </c>
      <c r="C39" s="45" t="s">
        <v>56</v>
      </c>
      <c r="D39" s="45">
        <v>100</v>
      </c>
      <c r="E39" s="24">
        <f>'прил 7'!D40</f>
        <v>1194.9000000000001</v>
      </c>
    </row>
    <row r="40" spans="1:5" ht="27" customHeight="1">
      <c r="A40" s="43" t="s">
        <v>81</v>
      </c>
      <c r="B40" s="38">
        <v>791</v>
      </c>
      <c r="C40" s="45" t="s">
        <v>56</v>
      </c>
      <c r="D40" s="45">
        <v>200</v>
      </c>
      <c r="E40" s="24">
        <f>'прил 7'!D41</f>
        <v>527.4</v>
      </c>
    </row>
    <row r="41" spans="1:5" ht="22.5" customHeight="1">
      <c r="A41" s="50" t="s">
        <v>58</v>
      </c>
      <c r="B41" s="38">
        <v>791</v>
      </c>
      <c r="C41" s="45" t="s">
        <v>56</v>
      </c>
      <c r="D41" s="45">
        <v>800</v>
      </c>
      <c r="E41" s="24">
        <f>'прил 7'!D42</f>
        <v>46.7</v>
      </c>
    </row>
    <row r="42" spans="1:5" ht="20.25" customHeight="1">
      <c r="A42" s="50" t="s">
        <v>60</v>
      </c>
      <c r="B42" s="38">
        <v>791</v>
      </c>
      <c r="C42" s="45" t="s">
        <v>61</v>
      </c>
      <c r="D42" s="45"/>
      <c r="E42" s="24">
        <f>E43</f>
        <v>10</v>
      </c>
    </row>
    <row r="43" spans="1:5" ht="21" customHeight="1">
      <c r="A43" s="50" t="s">
        <v>58</v>
      </c>
      <c r="B43" s="38">
        <v>791</v>
      </c>
      <c r="C43" s="45" t="s">
        <v>61</v>
      </c>
      <c r="D43" s="45">
        <v>800</v>
      </c>
      <c r="E43" s="24">
        <f>'прил 7'!D44</f>
        <v>10</v>
      </c>
    </row>
    <row r="44" spans="1:5" ht="65.25" customHeight="1">
      <c r="A44" s="43" t="s">
        <v>151</v>
      </c>
      <c r="B44" s="38">
        <v>791</v>
      </c>
      <c r="C44" s="45" t="s">
        <v>64</v>
      </c>
      <c r="D44" s="45"/>
      <c r="E44" s="24">
        <f>E45+E46</f>
        <v>91.3</v>
      </c>
    </row>
    <row r="45" spans="1:5" ht="84" customHeight="1">
      <c r="A45" s="50" t="s">
        <v>53</v>
      </c>
      <c r="B45" s="38">
        <v>791</v>
      </c>
      <c r="C45" s="45" t="s">
        <v>64</v>
      </c>
      <c r="D45" s="45">
        <v>100</v>
      </c>
      <c r="E45" s="24">
        <f>'прил 7'!D46</f>
        <v>87.3</v>
      </c>
    </row>
    <row r="46" spans="1:5" ht="30" customHeight="1">
      <c r="A46" s="50" t="s">
        <v>81</v>
      </c>
      <c r="B46" s="38">
        <v>791</v>
      </c>
      <c r="C46" s="45" t="s">
        <v>64</v>
      </c>
      <c r="D46" s="45">
        <v>200</v>
      </c>
      <c r="E46" s="24">
        <f>'прил 7'!D47</f>
        <v>4</v>
      </c>
    </row>
    <row r="47" spans="1:5" ht="15.75">
      <c r="A47" s="3"/>
    </row>
    <row r="48" spans="1:5" ht="15.75">
      <c r="A48" s="3"/>
    </row>
    <row r="49" spans="1:5">
      <c r="A49" s="7" t="s">
        <v>42</v>
      </c>
      <c r="B49" s="1"/>
      <c r="C49" s="1"/>
      <c r="D49" s="1"/>
      <c r="E49" s="6" t="s">
        <v>118</v>
      </c>
    </row>
  </sheetData>
  <mergeCells count="7">
    <mergeCell ref="A11:E11"/>
    <mergeCell ref="C8:E8"/>
    <mergeCell ref="A10:E10"/>
    <mergeCell ref="A14:A15"/>
    <mergeCell ref="B14:B15"/>
    <mergeCell ref="C14:C15"/>
    <mergeCell ref="D14:D15"/>
  </mergeCells>
  <pageMargins left="0.9055118110236221" right="0.70866141732283472" top="0.74803149606299213" bottom="0.74803149606299213" header="0.31496062992125984" footer="0.31496062992125984"/>
  <pageSetup paperSize="9" scale="75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6"/>
  <sheetViews>
    <sheetView workbookViewId="0">
      <selection activeCell="G14" sqref="G14"/>
    </sheetView>
  </sheetViews>
  <sheetFormatPr defaultRowHeight="15"/>
  <cols>
    <col min="1" max="1" width="32.28515625" customWidth="1"/>
    <col min="3" max="3" width="19" customWidth="1"/>
    <col min="5" max="5" width="19.85546875" customWidth="1"/>
    <col min="6" max="6" width="18.7109375" customWidth="1"/>
  </cols>
  <sheetData>
    <row r="1" spans="1:6">
      <c r="C1" s="37" t="s">
        <v>128</v>
      </c>
      <c r="D1" s="37"/>
      <c r="E1" s="37"/>
      <c r="F1" s="37"/>
    </row>
    <row r="2" spans="1:6">
      <c r="C2" s="37" t="s">
        <v>115</v>
      </c>
      <c r="D2" s="37"/>
      <c r="E2" s="37"/>
      <c r="F2" s="37"/>
    </row>
    <row r="3" spans="1:6">
      <c r="C3" s="37" t="s">
        <v>39</v>
      </c>
      <c r="D3" s="37"/>
      <c r="E3" s="37"/>
      <c r="F3" s="37"/>
    </row>
    <row r="4" spans="1:6">
      <c r="C4" s="37" t="s">
        <v>162</v>
      </c>
      <c r="D4" s="37"/>
      <c r="E4" s="37"/>
      <c r="F4" s="37"/>
    </row>
    <row r="5" spans="1:6">
      <c r="C5" s="37" t="s">
        <v>116</v>
      </c>
      <c r="D5" s="37"/>
      <c r="E5" s="37"/>
      <c r="F5" s="37"/>
    </row>
    <row r="6" spans="1:6" ht="15.75" customHeight="1">
      <c r="C6" s="37" t="s">
        <v>39</v>
      </c>
      <c r="D6" s="37"/>
      <c r="E6" s="37"/>
      <c r="F6" s="37"/>
    </row>
    <row r="7" spans="1:6">
      <c r="C7" s="37" t="s">
        <v>137</v>
      </c>
      <c r="D7" s="37"/>
      <c r="E7" s="37"/>
      <c r="F7" s="37"/>
    </row>
    <row r="8" spans="1:6">
      <c r="C8" s="37" t="s">
        <v>138</v>
      </c>
      <c r="D8" s="37"/>
      <c r="E8" s="37"/>
      <c r="F8" s="37"/>
    </row>
    <row r="10" spans="1:6" ht="15.75">
      <c r="A10" s="31" t="s">
        <v>119</v>
      </c>
      <c r="B10" s="31"/>
      <c r="C10" s="31"/>
      <c r="D10" s="31"/>
      <c r="E10" s="31"/>
      <c r="F10" s="31"/>
    </row>
    <row r="11" spans="1:6" ht="15.75">
      <c r="A11" s="31" t="s">
        <v>156</v>
      </c>
      <c r="B11" s="31"/>
      <c r="C11" s="31"/>
      <c r="D11" s="31"/>
      <c r="E11" s="31"/>
      <c r="F11" s="31"/>
    </row>
    <row r="12" spans="1:6" ht="15.75">
      <c r="A12" s="68" t="s">
        <v>91</v>
      </c>
      <c r="B12" s="68"/>
      <c r="C12" s="68"/>
      <c r="D12" s="68"/>
      <c r="E12" s="68"/>
      <c r="F12" s="68"/>
    </row>
    <row r="13" spans="1:6" ht="15.75">
      <c r="A13" s="68" t="s">
        <v>90</v>
      </c>
      <c r="B13" s="68"/>
      <c r="C13" s="68"/>
      <c r="D13" s="68"/>
      <c r="E13" s="68"/>
      <c r="F13" s="68"/>
    </row>
    <row r="14" spans="1:6">
      <c r="A14" s="1"/>
      <c r="B14" s="1"/>
      <c r="C14" s="1"/>
      <c r="D14" s="1"/>
      <c r="E14" s="1"/>
      <c r="F14" s="1"/>
    </row>
    <row r="15" spans="1:6">
      <c r="F15" t="s">
        <v>41</v>
      </c>
    </row>
    <row r="16" spans="1:6">
      <c r="A16" s="70" t="s">
        <v>44</v>
      </c>
      <c r="B16" s="70" t="s">
        <v>45</v>
      </c>
      <c r="C16" s="70" t="s">
        <v>46</v>
      </c>
      <c r="D16" s="70" t="s">
        <v>47</v>
      </c>
      <c r="E16" s="70" t="s">
        <v>2</v>
      </c>
      <c r="F16" s="70"/>
    </row>
    <row r="17" spans="1:6">
      <c r="A17" s="70"/>
      <c r="B17" s="70"/>
      <c r="C17" s="70"/>
      <c r="D17" s="70"/>
      <c r="E17" s="57" t="s">
        <v>133</v>
      </c>
      <c r="F17" s="57" t="s">
        <v>141</v>
      </c>
    </row>
    <row r="18" spans="1:6">
      <c r="A18" s="39" t="s">
        <v>3</v>
      </c>
      <c r="B18" s="38"/>
      <c r="C18" s="38"/>
      <c r="D18" s="38"/>
      <c r="E18" s="40">
        <f>E19+E34+E40+E47+E58</f>
        <v>4536.4000000000005</v>
      </c>
      <c r="F18" s="40">
        <f>F19+F34+F40+F47+F58</f>
        <v>4723.1000000000004</v>
      </c>
    </row>
    <row r="19" spans="1:6" ht="34.5" customHeight="1">
      <c r="A19" s="41" t="s">
        <v>48</v>
      </c>
      <c r="B19" s="42" t="s">
        <v>103</v>
      </c>
      <c r="C19" s="38"/>
      <c r="D19" s="38"/>
      <c r="E19" s="40">
        <f t="shared" ref="E19:F19" si="0">E20+E24+E30</f>
        <v>2445</v>
      </c>
      <c r="F19" s="40">
        <f t="shared" si="0"/>
        <v>2521.4</v>
      </c>
    </row>
    <row r="20" spans="1:6" ht="59.25" customHeight="1">
      <c r="A20" s="43" t="s">
        <v>49</v>
      </c>
      <c r="B20" s="44" t="s">
        <v>104</v>
      </c>
      <c r="C20" s="38"/>
      <c r="D20" s="38"/>
      <c r="E20" s="24">
        <f t="shared" ref="E20:F22" si="1">E21</f>
        <v>649.9</v>
      </c>
      <c r="F20" s="24">
        <f t="shared" si="1"/>
        <v>675.9</v>
      </c>
    </row>
    <row r="21" spans="1:6" ht="19.5" customHeight="1">
      <c r="A21" s="43" t="s">
        <v>50</v>
      </c>
      <c r="B21" s="44" t="s">
        <v>104</v>
      </c>
      <c r="C21" s="45" t="s">
        <v>51</v>
      </c>
      <c r="D21" s="45"/>
      <c r="E21" s="24">
        <f t="shared" si="1"/>
        <v>649.9</v>
      </c>
      <c r="F21" s="24">
        <f t="shared" si="1"/>
        <v>675.9</v>
      </c>
    </row>
    <row r="22" spans="1:6" ht="20.25" customHeight="1">
      <c r="A22" s="43" t="s">
        <v>102</v>
      </c>
      <c r="B22" s="44" t="s">
        <v>104</v>
      </c>
      <c r="C22" s="45" t="s">
        <v>52</v>
      </c>
      <c r="D22" s="45"/>
      <c r="E22" s="24">
        <f t="shared" si="1"/>
        <v>649.9</v>
      </c>
      <c r="F22" s="24">
        <f t="shared" si="1"/>
        <v>675.9</v>
      </c>
    </row>
    <row r="23" spans="1:6" ht="106.5" customHeight="1">
      <c r="A23" s="43" t="s">
        <v>53</v>
      </c>
      <c r="B23" s="44" t="s">
        <v>104</v>
      </c>
      <c r="C23" s="45" t="s">
        <v>52</v>
      </c>
      <c r="D23" s="45">
        <v>100</v>
      </c>
      <c r="E23" s="24">
        <v>649.9</v>
      </c>
      <c r="F23" s="24">
        <v>675.9</v>
      </c>
    </row>
    <row r="24" spans="1:6" ht="93" customHeight="1">
      <c r="A24" s="43" t="s">
        <v>54</v>
      </c>
      <c r="B24" s="44" t="s">
        <v>105</v>
      </c>
      <c r="C24" s="45"/>
      <c r="D24" s="45"/>
      <c r="E24" s="24">
        <f t="shared" ref="E24:F25" si="2">E25</f>
        <v>1785.1</v>
      </c>
      <c r="F24" s="24">
        <f t="shared" si="2"/>
        <v>1835.5</v>
      </c>
    </row>
    <row r="25" spans="1:6" ht="18.75" customHeight="1">
      <c r="A25" s="43" t="s">
        <v>50</v>
      </c>
      <c r="B25" s="44" t="s">
        <v>105</v>
      </c>
      <c r="C25" s="45" t="s">
        <v>51</v>
      </c>
      <c r="D25" s="45"/>
      <c r="E25" s="24">
        <f t="shared" si="2"/>
        <v>1785.1</v>
      </c>
      <c r="F25" s="24">
        <f t="shared" si="2"/>
        <v>1835.5</v>
      </c>
    </row>
    <row r="26" spans="1:6" ht="30.75" customHeight="1">
      <c r="A26" s="43" t="s">
        <v>55</v>
      </c>
      <c r="B26" s="44" t="s">
        <v>105</v>
      </c>
      <c r="C26" s="45" t="s">
        <v>56</v>
      </c>
      <c r="D26" s="45"/>
      <c r="E26" s="24">
        <f t="shared" ref="E26:F26" si="3">E27+E28+E29</f>
        <v>1785.1</v>
      </c>
      <c r="F26" s="24">
        <f t="shared" si="3"/>
        <v>1835.5</v>
      </c>
    </row>
    <row r="27" spans="1:6" ht="114" customHeight="1">
      <c r="A27" s="43" t="s">
        <v>53</v>
      </c>
      <c r="B27" s="44" t="s">
        <v>105</v>
      </c>
      <c r="C27" s="45" t="s">
        <v>56</v>
      </c>
      <c r="D27" s="45">
        <v>100</v>
      </c>
      <c r="E27" s="24">
        <v>1240</v>
      </c>
      <c r="F27" s="24">
        <v>1289.7</v>
      </c>
    </row>
    <row r="28" spans="1:6" ht="47.25" customHeight="1">
      <c r="A28" s="43" t="s">
        <v>57</v>
      </c>
      <c r="B28" s="44" t="s">
        <v>105</v>
      </c>
      <c r="C28" s="45" t="s">
        <v>56</v>
      </c>
      <c r="D28" s="45">
        <v>200</v>
      </c>
      <c r="E28" s="24">
        <v>497.3</v>
      </c>
      <c r="F28" s="24">
        <v>500.4</v>
      </c>
    </row>
    <row r="29" spans="1:6">
      <c r="A29" s="43" t="s">
        <v>58</v>
      </c>
      <c r="B29" s="44" t="s">
        <v>105</v>
      </c>
      <c r="C29" s="45" t="s">
        <v>56</v>
      </c>
      <c r="D29" s="45">
        <v>800</v>
      </c>
      <c r="E29" s="24">
        <v>47.8</v>
      </c>
      <c r="F29" s="24">
        <v>45.4</v>
      </c>
    </row>
    <row r="30" spans="1:6">
      <c r="A30" s="43" t="s">
        <v>59</v>
      </c>
      <c r="B30" s="44" t="s">
        <v>106</v>
      </c>
      <c r="C30" s="45"/>
      <c r="D30" s="45"/>
      <c r="E30" s="24">
        <f t="shared" ref="E30:F32" si="4">E31</f>
        <v>10</v>
      </c>
      <c r="F30" s="24">
        <f t="shared" si="4"/>
        <v>10</v>
      </c>
    </row>
    <row r="31" spans="1:6">
      <c r="A31" s="46" t="s">
        <v>50</v>
      </c>
      <c r="B31" s="44" t="s">
        <v>106</v>
      </c>
      <c r="C31" s="45" t="s">
        <v>51</v>
      </c>
      <c r="D31" s="45"/>
      <c r="E31" s="24">
        <f t="shared" si="4"/>
        <v>10</v>
      </c>
      <c r="F31" s="24">
        <f t="shared" si="4"/>
        <v>10</v>
      </c>
    </row>
    <row r="32" spans="1:6" ht="30">
      <c r="A32" s="43" t="s">
        <v>60</v>
      </c>
      <c r="B32" s="44" t="s">
        <v>106</v>
      </c>
      <c r="C32" s="45" t="s">
        <v>61</v>
      </c>
      <c r="D32" s="45"/>
      <c r="E32" s="24">
        <f t="shared" si="4"/>
        <v>10</v>
      </c>
      <c r="F32" s="24">
        <f t="shared" si="4"/>
        <v>10</v>
      </c>
    </row>
    <row r="33" spans="1:17">
      <c r="A33" s="43" t="s">
        <v>58</v>
      </c>
      <c r="B33" s="44" t="s">
        <v>106</v>
      </c>
      <c r="C33" s="45" t="s">
        <v>61</v>
      </c>
      <c r="D33" s="45">
        <v>800</v>
      </c>
      <c r="E33" s="24">
        <v>10</v>
      </c>
      <c r="F33" s="24">
        <v>10</v>
      </c>
    </row>
    <row r="34" spans="1:17" ht="29.25">
      <c r="A34" s="41" t="s">
        <v>62</v>
      </c>
      <c r="B34" s="42" t="s">
        <v>107</v>
      </c>
      <c r="C34" s="38"/>
      <c r="D34" s="38"/>
      <c r="E34" s="40">
        <f t="shared" ref="E34:F36" si="5">E35</f>
        <v>92.3</v>
      </c>
      <c r="F34" s="40">
        <f t="shared" si="5"/>
        <v>94.8</v>
      </c>
    </row>
    <row r="35" spans="1:17" ht="30">
      <c r="A35" s="43" t="s">
        <v>63</v>
      </c>
      <c r="B35" s="44" t="s">
        <v>108</v>
      </c>
      <c r="C35" s="38"/>
      <c r="D35" s="38"/>
      <c r="E35" s="24">
        <f t="shared" si="5"/>
        <v>92.3</v>
      </c>
      <c r="F35" s="24">
        <f t="shared" si="5"/>
        <v>94.8</v>
      </c>
    </row>
    <row r="36" spans="1:17">
      <c r="A36" s="43" t="s">
        <v>50</v>
      </c>
      <c r="B36" s="44" t="s">
        <v>108</v>
      </c>
      <c r="C36" s="38" t="s">
        <v>51</v>
      </c>
      <c r="D36" s="38"/>
      <c r="E36" s="24">
        <f t="shared" si="5"/>
        <v>92.3</v>
      </c>
      <c r="F36" s="24">
        <f t="shared" si="5"/>
        <v>94.8</v>
      </c>
    </row>
    <row r="37" spans="1:17" ht="60">
      <c r="A37" s="43" t="s">
        <v>151</v>
      </c>
      <c r="B37" s="44" t="s">
        <v>108</v>
      </c>
      <c r="C37" s="45" t="s">
        <v>64</v>
      </c>
      <c r="D37" s="45"/>
      <c r="E37" s="24">
        <f t="shared" ref="E37:F37" si="6">E38+E39</f>
        <v>92.3</v>
      </c>
      <c r="F37" s="24">
        <f t="shared" si="6"/>
        <v>94.8</v>
      </c>
    </row>
    <row r="38" spans="1:17" ht="111.75" customHeight="1">
      <c r="A38" s="43" t="s">
        <v>53</v>
      </c>
      <c r="B38" s="44" t="s">
        <v>108</v>
      </c>
      <c r="C38" s="45" t="s">
        <v>64</v>
      </c>
      <c r="D38" s="45">
        <v>100</v>
      </c>
      <c r="E38" s="24">
        <v>87.3</v>
      </c>
      <c r="F38" s="24">
        <v>87.3</v>
      </c>
    </row>
    <row r="39" spans="1:17" ht="41.25" customHeight="1">
      <c r="A39" s="43" t="s">
        <v>57</v>
      </c>
      <c r="B39" s="44" t="s">
        <v>108</v>
      </c>
      <c r="C39" s="45" t="s">
        <v>64</v>
      </c>
      <c r="D39" s="45">
        <v>200</v>
      </c>
      <c r="E39" s="24">
        <v>5</v>
      </c>
      <c r="F39" s="24">
        <v>7.5</v>
      </c>
    </row>
    <row r="40" spans="1:17" ht="29.25">
      <c r="A40" s="41" t="s">
        <v>65</v>
      </c>
      <c r="B40" s="42" t="s">
        <v>109</v>
      </c>
      <c r="C40" s="45"/>
      <c r="D40" s="45"/>
      <c r="E40" s="40">
        <f>E41</f>
        <v>300</v>
      </c>
      <c r="F40" s="40">
        <f>F41</f>
        <v>300</v>
      </c>
    </row>
    <row r="41" spans="1:17">
      <c r="A41" s="43" t="s">
        <v>66</v>
      </c>
      <c r="B41" s="42" t="s">
        <v>110</v>
      </c>
      <c r="C41" s="45"/>
      <c r="D41" s="45"/>
      <c r="E41" s="40">
        <f>E42</f>
        <v>300</v>
      </c>
      <c r="F41" s="40">
        <f>F42</f>
        <v>300</v>
      </c>
    </row>
    <row r="42" spans="1:17" ht="108.75" customHeight="1">
      <c r="A42" s="43" t="s">
        <v>143</v>
      </c>
      <c r="B42" s="42" t="s">
        <v>110</v>
      </c>
      <c r="C42" s="45" t="s">
        <v>67</v>
      </c>
      <c r="D42" s="45"/>
      <c r="E42" s="24">
        <f t="shared" ref="E42:F45" si="7">E43</f>
        <v>300</v>
      </c>
      <c r="F42" s="24">
        <f t="shared" si="7"/>
        <v>300</v>
      </c>
    </row>
    <row r="43" spans="1:17" ht="30">
      <c r="A43" s="43" t="s">
        <v>68</v>
      </c>
      <c r="B43" s="42" t="s">
        <v>110</v>
      </c>
      <c r="C43" s="45" t="s">
        <v>69</v>
      </c>
      <c r="D43" s="45"/>
      <c r="E43" s="24">
        <f t="shared" si="7"/>
        <v>300</v>
      </c>
      <c r="F43" s="24">
        <f t="shared" si="7"/>
        <v>300</v>
      </c>
    </row>
    <row r="44" spans="1:17" ht="45">
      <c r="A44" s="43" t="s">
        <v>70</v>
      </c>
      <c r="B44" s="42" t="s">
        <v>110</v>
      </c>
      <c r="C44" s="45" t="s">
        <v>71</v>
      </c>
      <c r="D44" s="45"/>
      <c r="E44" s="24">
        <f t="shared" si="7"/>
        <v>300</v>
      </c>
      <c r="F44" s="24">
        <f t="shared" si="7"/>
        <v>300</v>
      </c>
      <c r="J44" s="69"/>
      <c r="K44" s="69"/>
      <c r="L44" s="69"/>
      <c r="M44" s="69"/>
      <c r="N44" s="69"/>
      <c r="O44" s="69"/>
      <c r="P44" s="69"/>
      <c r="Q44" s="69"/>
    </row>
    <row r="45" spans="1:17" ht="148.5" customHeight="1">
      <c r="A45" s="60" t="s">
        <v>152</v>
      </c>
      <c r="B45" s="42" t="s">
        <v>110</v>
      </c>
      <c r="C45" s="45" t="s">
        <v>72</v>
      </c>
      <c r="D45" s="45"/>
      <c r="E45" s="24">
        <f t="shared" si="7"/>
        <v>300</v>
      </c>
      <c r="F45" s="24">
        <f t="shared" si="7"/>
        <v>300</v>
      </c>
      <c r="J45" s="69"/>
      <c r="K45" s="69"/>
      <c r="L45" s="69"/>
      <c r="M45" s="69"/>
      <c r="N45" s="69"/>
      <c r="O45" s="69"/>
      <c r="P45" s="69"/>
      <c r="Q45" s="69"/>
    </row>
    <row r="46" spans="1:17" ht="51" customHeight="1">
      <c r="A46" s="43" t="s">
        <v>57</v>
      </c>
      <c r="B46" s="42" t="s">
        <v>110</v>
      </c>
      <c r="C46" s="45" t="s">
        <v>72</v>
      </c>
      <c r="D46" s="45">
        <v>200</v>
      </c>
      <c r="E46" s="24">
        <v>300</v>
      </c>
      <c r="F46" s="24">
        <v>300</v>
      </c>
    </row>
    <row r="47" spans="1:17" ht="43.5">
      <c r="A47" s="41" t="s">
        <v>73</v>
      </c>
      <c r="B47" s="42" t="s">
        <v>111</v>
      </c>
      <c r="C47" s="38"/>
      <c r="D47" s="38"/>
      <c r="E47" s="40">
        <f>E48</f>
        <v>1600.5</v>
      </c>
      <c r="F47" s="40">
        <f>F48</f>
        <v>1600.5</v>
      </c>
    </row>
    <row r="48" spans="1:17">
      <c r="A48" s="43" t="s">
        <v>74</v>
      </c>
      <c r="B48" s="44" t="s">
        <v>112</v>
      </c>
      <c r="C48" s="38"/>
      <c r="D48" s="38"/>
      <c r="E48" s="40">
        <f t="shared" ref="E48:F50" si="8">E49</f>
        <v>1600.5</v>
      </c>
      <c r="F48" s="40">
        <f t="shared" si="8"/>
        <v>1600.5</v>
      </c>
    </row>
    <row r="49" spans="1:6" ht="102" customHeight="1">
      <c r="A49" s="43" t="s">
        <v>143</v>
      </c>
      <c r="B49" s="44" t="s">
        <v>112</v>
      </c>
      <c r="C49" s="38" t="s">
        <v>87</v>
      </c>
      <c r="D49" s="38"/>
      <c r="E49" s="40">
        <f t="shared" si="8"/>
        <v>1600.5</v>
      </c>
      <c r="F49" s="40">
        <f t="shared" si="8"/>
        <v>1600.5</v>
      </c>
    </row>
    <row r="50" spans="1:6" ht="30">
      <c r="A50" s="46" t="s">
        <v>75</v>
      </c>
      <c r="B50" s="44" t="s">
        <v>112</v>
      </c>
      <c r="C50" s="45" t="s">
        <v>76</v>
      </c>
      <c r="D50" s="45"/>
      <c r="E50" s="40">
        <f t="shared" si="8"/>
        <v>1600.5</v>
      </c>
      <c r="F50" s="40">
        <f t="shared" si="8"/>
        <v>1600.5</v>
      </c>
    </row>
    <row r="51" spans="1:6" ht="45">
      <c r="A51" s="43" t="s">
        <v>77</v>
      </c>
      <c r="B51" s="44" t="s">
        <v>112</v>
      </c>
      <c r="C51" s="45" t="s">
        <v>78</v>
      </c>
      <c r="D51" s="45"/>
      <c r="E51" s="40">
        <f t="shared" ref="E51:F51" si="9">E52+E56</f>
        <v>1600.5</v>
      </c>
      <c r="F51" s="40">
        <f t="shared" si="9"/>
        <v>1600.5</v>
      </c>
    </row>
    <row r="52" spans="1:6" ht="30">
      <c r="A52" s="46" t="s">
        <v>79</v>
      </c>
      <c r="B52" s="44" t="s">
        <v>112</v>
      </c>
      <c r="C52" s="45" t="s">
        <v>80</v>
      </c>
      <c r="D52" s="45"/>
      <c r="E52" s="24">
        <f t="shared" ref="E52:F52" si="10">E53+E54+E55</f>
        <v>1400.5</v>
      </c>
      <c r="F52" s="24">
        <f t="shared" si="10"/>
        <v>1400.5</v>
      </c>
    </row>
    <row r="53" spans="1:6" ht="114" customHeight="1">
      <c r="A53" s="46" t="s">
        <v>53</v>
      </c>
      <c r="B53" s="44" t="s">
        <v>112</v>
      </c>
      <c r="C53" s="45" t="s">
        <v>80</v>
      </c>
      <c r="D53" s="45">
        <v>100</v>
      </c>
      <c r="E53" s="24">
        <v>217.4</v>
      </c>
      <c r="F53" s="24">
        <v>217.4</v>
      </c>
    </row>
    <row r="54" spans="1:6" ht="45">
      <c r="A54" s="43" t="s">
        <v>81</v>
      </c>
      <c r="B54" s="44" t="s">
        <v>112</v>
      </c>
      <c r="C54" s="45" t="s">
        <v>80</v>
      </c>
      <c r="D54" s="45">
        <v>200</v>
      </c>
      <c r="E54" s="24">
        <v>1181</v>
      </c>
      <c r="F54" s="24">
        <v>1181</v>
      </c>
    </row>
    <row r="55" spans="1:6">
      <c r="A55" s="43" t="s">
        <v>58</v>
      </c>
      <c r="B55" s="44" t="s">
        <v>112</v>
      </c>
      <c r="C55" s="45" t="s">
        <v>80</v>
      </c>
      <c r="D55" s="45">
        <v>800</v>
      </c>
      <c r="E55" s="24">
        <v>2.1</v>
      </c>
      <c r="F55" s="24">
        <v>2.1</v>
      </c>
    </row>
    <row r="56" spans="1:6" ht="147.75" customHeight="1">
      <c r="A56" s="60" t="s">
        <v>152</v>
      </c>
      <c r="B56" s="44" t="s">
        <v>112</v>
      </c>
      <c r="C56" s="45" t="s">
        <v>82</v>
      </c>
      <c r="D56" s="45"/>
      <c r="E56" s="24">
        <f t="shared" ref="E56:F56" si="11">E57</f>
        <v>200</v>
      </c>
      <c r="F56" s="24">
        <f t="shared" si="11"/>
        <v>200</v>
      </c>
    </row>
    <row r="57" spans="1:6" ht="45">
      <c r="A57" s="43" t="s">
        <v>81</v>
      </c>
      <c r="B57" s="44" t="s">
        <v>112</v>
      </c>
      <c r="C57" s="45" t="s">
        <v>82</v>
      </c>
      <c r="D57" s="45">
        <v>200</v>
      </c>
      <c r="E57" s="24">
        <v>200</v>
      </c>
      <c r="F57" s="24">
        <v>200</v>
      </c>
    </row>
    <row r="58" spans="1:6" ht="32.25" customHeight="1">
      <c r="A58" s="41" t="s">
        <v>83</v>
      </c>
      <c r="B58" s="44">
        <v>9900</v>
      </c>
      <c r="C58" s="45"/>
      <c r="D58" s="45"/>
      <c r="E58" s="24">
        <f t="shared" ref="E58:F61" si="12">E59</f>
        <v>98.6</v>
      </c>
      <c r="F58" s="24">
        <f t="shared" si="12"/>
        <v>206.4</v>
      </c>
    </row>
    <row r="59" spans="1:6">
      <c r="A59" s="46" t="s">
        <v>84</v>
      </c>
      <c r="B59" s="44">
        <v>9999</v>
      </c>
      <c r="C59" s="45"/>
      <c r="D59" s="45"/>
      <c r="E59" s="24">
        <f t="shared" si="12"/>
        <v>98.6</v>
      </c>
      <c r="F59" s="24">
        <f t="shared" si="12"/>
        <v>206.4</v>
      </c>
    </row>
    <row r="60" spans="1:6">
      <c r="A60" s="43" t="s">
        <v>50</v>
      </c>
      <c r="B60" s="44">
        <v>9999</v>
      </c>
      <c r="C60" s="45" t="s">
        <v>51</v>
      </c>
      <c r="D60" s="45"/>
      <c r="E60" s="24">
        <f t="shared" si="12"/>
        <v>98.6</v>
      </c>
      <c r="F60" s="24">
        <f t="shared" si="12"/>
        <v>206.4</v>
      </c>
    </row>
    <row r="61" spans="1:6">
      <c r="A61" s="43" t="s">
        <v>84</v>
      </c>
      <c r="B61" s="44">
        <v>9999</v>
      </c>
      <c r="C61" s="45" t="s">
        <v>85</v>
      </c>
      <c r="D61" s="45"/>
      <c r="E61" s="24">
        <f t="shared" si="12"/>
        <v>98.6</v>
      </c>
      <c r="F61" s="24">
        <f t="shared" si="12"/>
        <v>206.4</v>
      </c>
    </row>
    <row r="62" spans="1:6">
      <c r="A62" s="43" t="s">
        <v>86</v>
      </c>
      <c r="B62" s="44">
        <v>9999</v>
      </c>
      <c r="C62" s="45" t="s">
        <v>85</v>
      </c>
      <c r="D62" s="45">
        <v>900</v>
      </c>
      <c r="E62" s="24">
        <v>98.6</v>
      </c>
      <c r="F62" s="24">
        <v>206.4</v>
      </c>
    </row>
    <row r="63" spans="1:6">
      <c r="A63" s="48"/>
      <c r="B63" s="48"/>
      <c r="C63" s="48"/>
      <c r="D63" s="48"/>
      <c r="E63" s="48"/>
      <c r="F63" s="48"/>
    </row>
    <row r="65" spans="1:4">
      <c r="A65" s="1"/>
      <c r="B65" s="1"/>
      <c r="C65" s="1"/>
      <c r="D65" s="1"/>
    </row>
    <row r="66" spans="1:4">
      <c r="A66" s="1" t="s">
        <v>42</v>
      </c>
      <c r="B66" s="1"/>
      <c r="C66" s="1"/>
      <c r="D66" s="6" t="s">
        <v>118</v>
      </c>
    </row>
  </sheetData>
  <mergeCells count="8">
    <mergeCell ref="J44:Q45"/>
    <mergeCell ref="A12:F12"/>
    <mergeCell ref="A13:F13"/>
    <mergeCell ref="A16:A17"/>
    <mergeCell ref="B16:B17"/>
    <mergeCell ref="C16:C17"/>
    <mergeCell ref="D16:D17"/>
    <mergeCell ref="E16:F16"/>
  </mergeCells>
  <printOptions horizontalCentered="1"/>
  <pageMargins left="1.1023622047244095" right="0.31496062992125984" top="0.74803149606299213" bottom="0.74803149606299213" header="0.31496062992125984" footer="0.31496062992125984"/>
  <pageSetup paperSize="9" scale="79" fitToHeight="0" orientation="portrait" verticalDpi="180" r:id="rId1"/>
  <colBreaks count="1" manualBreakCount="1">
    <brk id="8" max="77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workbookViewId="0">
      <selection activeCell="G10" sqref="G10"/>
    </sheetView>
  </sheetViews>
  <sheetFormatPr defaultRowHeight="15"/>
  <cols>
    <col min="1" max="1" width="49.5703125" customWidth="1"/>
    <col min="2" max="2" width="18.42578125" customWidth="1"/>
    <col min="4" max="4" width="12.5703125" customWidth="1"/>
    <col min="5" max="5" width="13" customWidth="1"/>
  </cols>
  <sheetData>
    <row r="1" spans="1:6">
      <c r="B1" s="37" t="s">
        <v>126</v>
      </c>
      <c r="C1" s="37"/>
      <c r="D1" s="37"/>
      <c r="E1" s="37"/>
    </row>
    <row r="2" spans="1:6">
      <c r="B2" s="37" t="s">
        <v>115</v>
      </c>
      <c r="C2" s="37"/>
      <c r="D2" s="37"/>
      <c r="E2" s="37"/>
    </row>
    <row r="3" spans="1:6">
      <c r="B3" s="37" t="s">
        <v>39</v>
      </c>
      <c r="C3" s="37"/>
      <c r="D3" s="37"/>
      <c r="E3" s="37"/>
    </row>
    <row r="4" spans="1:6">
      <c r="B4" s="37" t="s">
        <v>163</v>
      </c>
      <c r="C4" s="37"/>
      <c r="D4" s="37"/>
      <c r="E4" s="37"/>
    </row>
    <row r="5" spans="1:6">
      <c r="B5" s="37" t="s">
        <v>116</v>
      </c>
      <c r="C5" s="37"/>
      <c r="D5" s="37"/>
      <c r="E5" s="37"/>
    </row>
    <row r="6" spans="1:6">
      <c r="B6" s="37" t="s">
        <v>39</v>
      </c>
      <c r="C6" s="37"/>
      <c r="D6" s="37"/>
      <c r="E6" s="37"/>
    </row>
    <row r="7" spans="1:6">
      <c r="B7" s="37" t="s">
        <v>157</v>
      </c>
      <c r="C7" s="37"/>
      <c r="D7" s="37"/>
      <c r="E7" s="37"/>
    </row>
    <row r="8" spans="1:6">
      <c r="B8" s="37" t="s">
        <v>138</v>
      </c>
      <c r="C8" s="37"/>
      <c r="D8" s="37"/>
      <c r="E8" s="37"/>
    </row>
    <row r="9" spans="1:6">
      <c r="B9" s="30"/>
      <c r="C9" s="30"/>
      <c r="D9" s="30"/>
      <c r="E9" s="30"/>
    </row>
    <row r="10" spans="1:6" ht="15.75">
      <c r="A10" s="31" t="s">
        <v>119</v>
      </c>
      <c r="B10" s="31"/>
      <c r="C10" s="31"/>
      <c r="D10" s="31"/>
      <c r="E10" s="31"/>
      <c r="F10" s="31"/>
    </row>
    <row r="11" spans="1:6" ht="15.75">
      <c r="A11" s="68" t="s">
        <v>158</v>
      </c>
      <c r="B11" s="68"/>
      <c r="C11" s="68"/>
      <c r="D11" s="68"/>
      <c r="E11" s="68"/>
      <c r="F11" s="68"/>
    </row>
    <row r="12" spans="1:6" ht="15.75">
      <c r="A12" s="68" t="s">
        <v>101</v>
      </c>
      <c r="B12" s="68"/>
      <c r="C12" s="68"/>
      <c r="D12" s="68"/>
      <c r="E12" s="68"/>
      <c r="F12" s="31"/>
    </row>
    <row r="13" spans="1:6" ht="15.75">
      <c r="A13" s="68" t="s">
        <v>100</v>
      </c>
      <c r="B13" s="68"/>
      <c r="C13" s="68"/>
      <c r="D13" s="68"/>
      <c r="E13" s="68"/>
      <c r="F13" s="31"/>
    </row>
    <row r="14" spans="1:6">
      <c r="A14" s="2"/>
      <c r="B14" s="2"/>
      <c r="C14" s="2"/>
      <c r="D14" s="2"/>
      <c r="E14" s="2"/>
      <c r="F14" s="2"/>
    </row>
    <row r="15" spans="1:6">
      <c r="E15" t="s">
        <v>41</v>
      </c>
    </row>
    <row r="16" spans="1:6">
      <c r="A16" s="74" t="s">
        <v>1</v>
      </c>
      <c r="B16" s="74" t="s">
        <v>46</v>
      </c>
      <c r="C16" s="74" t="s">
        <v>47</v>
      </c>
      <c r="D16" s="74" t="s">
        <v>2</v>
      </c>
      <c r="E16" s="74"/>
    </row>
    <row r="17" spans="1:5">
      <c r="A17" s="74"/>
      <c r="B17" s="74"/>
      <c r="C17" s="74"/>
      <c r="D17" s="58" t="s">
        <v>133</v>
      </c>
      <c r="E17" s="58" t="s">
        <v>141</v>
      </c>
    </row>
    <row r="18" spans="1:5">
      <c r="A18" s="10" t="s">
        <v>3</v>
      </c>
      <c r="B18" s="29"/>
      <c r="C18" s="29"/>
      <c r="D18" s="11">
        <f>D19+D32</f>
        <v>4536.3999999999996</v>
      </c>
      <c r="E18" s="11">
        <f>E19+E32</f>
        <v>4723.1000000000004</v>
      </c>
    </row>
    <row r="19" spans="1:5" ht="75" customHeight="1">
      <c r="A19" s="12" t="s">
        <v>153</v>
      </c>
      <c r="B19" s="22" t="s">
        <v>87</v>
      </c>
      <c r="C19" s="15"/>
      <c r="D19" s="11">
        <f>D20+D24</f>
        <v>1900.5</v>
      </c>
      <c r="E19" s="11">
        <f>E20+E24</f>
        <v>1900.5</v>
      </c>
    </row>
    <row r="20" spans="1:5" ht="16.5" customHeight="1">
      <c r="A20" s="8" t="s">
        <v>88</v>
      </c>
      <c r="B20" s="15" t="s">
        <v>69</v>
      </c>
      <c r="C20" s="15"/>
      <c r="D20" s="14">
        <f t="shared" ref="D20:E22" si="0">D21</f>
        <v>300</v>
      </c>
      <c r="E20" s="14">
        <f t="shared" si="0"/>
        <v>300</v>
      </c>
    </row>
    <row r="21" spans="1:5" ht="33.75" customHeight="1">
      <c r="A21" s="8" t="s">
        <v>70</v>
      </c>
      <c r="B21" s="15" t="s">
        <v>71</v>
      </c>
      <c r="C21" s="15"/>
      <c r="D21" s="14">
        <f t="shared" si="0"/>
        <v>300</v>
      </c>
      <c r="E21" s="14">
        <f t="shared" si="0"/>
        <v>300</v>
      </c>
    </row>
    <row r="22" spans="1:5" ht="96.75" customHeight="1">
      <c r="A22" s="60" t="s">
        <v>152</v>
      </c>
      <c r="B22" s="15" t="s">
        <v>72</v>
      </c>
      <c r="C22" s="15"/>
      <c r="D22" s="14">
        <f t="shared" si="0"/>
        <v>300</v>
      </c>
      <c r="E22" s="14">
        <f t="shared" si="0"/>
        <v>300</v>
      </c>
    </row>
    <row r="23" spans="1:5" ht="31.5" customHeight="1">
      <c r="A23" s="8" t="s">
        <v>81</v>
      </c>
      <c r="B23" s="15" t="s">
        <v>72</v>
      </c>
      <c r="C23" s="45">
        <v>200</v>
      </c>
      <c r="D23" s="24">
        <f>'прил 6'!E46</f>
        <v>300</v>
      </c>
      <c r="E23" s="24">
        <f>'прил 6'!F46</f>
        <v>300</v>
      </c>
    </row>
    <row r="24" spans="1:5" ht="32.25" customHeight="1">
      <c r="A24" s="8" t="s">
        <v>123</v>
      </c>
      <c r="B24" s="15" t="s">
        <v>76</v>
      </c>
      <c r="C24" s="45"/>
      <c r="D24" s="24">
        <f t="shared" ref="D24:E24" si="1">D25</f>
        <v>1600.5</v>
      </c>
      <c r="E24" s="24">
        <f t="shared" si="1"/>
        <v>1600.5</v>
      </c>
    </row>
    <row r="25" spans="1:5" ht="35.25" customHeight="1">
      <c r="A25" s="8" t="s">
        <v>122</v>
      </c>
      <c r="B25" s="15" t="s">
        <v>78</v>
      </c>
      <c r="C25" s="45"/>
      <c r="D25" s="24">
        <f t="shared" ref="D25:E25" si="2">D26+D30</f>
        <v>1600.5</v>
      </c>
      <c r="E25" s="24">
        <f t="shared" si="2"/>
        <v>1600.5</v>
      </c>
    </row>
    <row r="26" spans="1:5" ht="33.75" customHeight="1">
      <c r="A26" s="8" t="s">
        <v>89</v>
      </c>
      <c r="B26" s="15" t="s">
        <v>80</v>
      </c>
      <c r="C26" s="45"/>
      <c r="D26" s="24">
        <f t="shared" ref="D26:E26" si="3">D27+D28+D29</f>
        <v>1400.5</v>
      </c>
      <c r="E26" s="24">
        <f t="shared" si="3"/>
        <v>1400.5</v>
      </c>
    </row>
    <row r="27" spans="1:5" ht="86.25" customHeight="1">
      <c r="A27" s="8" t="s">
        <v>53</v>
      </c>
      <c r="B27" s="15" t="s">
        <v>80</v>
      </c>
      <c r="C27" s="45">
        <v>100</v>
      </c>
      <c r="D27" s="24">
        <f>'прил 6'!E53</f>
        <v>217.4</v>
      </c>
      <c r="E27" s="24">
        <f>'прил 6'!F53</f>
        <v>217.4</v>
      </c>
    </row>
    <row r="28" spans="1:5" ht="30">
      <c r="A28" s="8" t="s">
        <v>81</v>
      </c>
      <c r="B28" s="15" t="s">
        <v>80</v>
      </c>
      <c r="C28" s="45">
        <v>200</v>
      </c>
      <c r="D28" s="24">
        <f>'прил 6'!E54</f>
        <v>1181</v>
      </c>
      <c r="E28" s="24">
        <f>'прил 6'!F54</f>
        <v>1181</v>
      </c>
    </row>
    <row r="29" spans="1:5">
      <c r="A29" s="8" t="s">
        <v>58</v>
      </c>
      <c r="B29" s="15" t="s">
        <v>80</v>
      </c>
      <c r="C29" s="45">
        <v>800</v>
      </c>
      <c r="D29" s="24">
        <f>'прил 6'!E55</f>
        <v>2.1</v>
      </c>
      <c r="E29" s="24">
        <f>'прил 6'!F55</f>
        <v>2.1</v>
      </c>
    </row>
    <row r="30" spans="1:5" ht="98.25" customHeight="1">
      <c r="A30" s="60" t="s">
        <v>152</v>
      </c>
      <c r="B30" s="15" t="s">
        <v>82</v>
      </c>
      <c r="C30" s="51"/>
      <c r="D30" s="40">
        <f t="shared" ref="D30:E30" si="4">D31</f>
        <v>200</v>
      </c>
      <c r="E30" s="40">
        <f t="shared" si="4"/>
        <v>200</v>
      </c>
    </row>
    <row r="31" spans="1:5" ht="30">
      <c r="A31" s="8" t="s">
        <v>81</v>
      </c>
      <c r="B31" s="15" t="s">
        <v>82</v>
      </c>
      <c r="C31" s="45">
        <v>200</v>
      </c>
      <c r="D31" s="24">
        <f>'прил 6'!E57</f>
        <v>200</v>
      </c>
      <c r="E31" s="24">
        <f>'прил 6'!F57</f>
        <v>200</v>
      </c>
    </row>
    <row r="32" spans="1:5">
      <c r="A32" s="16" t="s">
        <v>50</v>
      </c>
      <c r="B32" s="22" t="s">
        <v>51</v>
      </c>
      <c r="C32" s="47"/>
      <c r="D32" s="40">
        <f>D33+D35+D39+D41+D44</f>
        <v>2635.9</v>
      </c>
      <c r="E32" s="40">
        <f>E33+E35+E39+E41+E44</f>
        <v>2822.6000000000004</v>
      </c>
    </row>
    <row r="33" spans="1:5">
      <c r="A33" s="8" t="s">
        <v>102</v>
      </c>
      <c r="B33" s="15" t="s">
        <v>52</v>
      </c>
      <c r="C33" s="45"/>
      <c r="D33" s="24">
        <f t="shared" ref="D33:E33" si="5">D34</f>
        <v>649.9</v>
      </c>
      <c r="E33" s="24">
        <f t="shared" si="5"/>
        <v>675.9</v>
      </c>
    </row>
    <row r="34" spans="1:5" ht="84" customHeight="1">
      <c r="A34" s="8" t="s">
        <v>53</v>
      </c>
      <c r="B34" s="15" t="s">
        <v>52</v>
      </c>
      <c r="C34" s="45">
        <v>100</v>
      </c>
      <c r="D34" s="24">
        <f>'прил 6'!E23</f>
        <v>649.9</v>
      </c>
      <c r="E34" s="24">
        <f>'прил 6'!F23</f>
        <v>675.9</v>
      </c>
    </row>
    <row r="35" spans="1:5">
      <c r="A35" s="8" t="s">
        <v>55</v>
      </c>
      <c r="B35" s="15" t="s">
        <v>93</v>
      </c>
      <c r="C35" s="45"/>
      <c r="D35" s="24">
        <f t="shared" ref="D35" si="6">D36+D37+D38</f>
        <v>1785.1</v>
      </c>
      <c r="E35" s="24">
        <f t="shared" ref="E35" si="7">E36+E37+E38</f>
        <v>1835.5</v>
      </c>
    </row>
    <row r="36" spans="1:5" ht="83.25" customHeight="1">
      <c r="A36" s="8" t="s">
        <v>53</v>
      </c>
      <c r="B36" s="15" t="s">
        <v>56</v>
      </c>
      <c r="C36" s="45">
        <v>100</v>
      </c>
      <c r="D36" s="24">
        <f>'прил 6'!E27</f>
        <v>1240</v>
      </c>
      <c r="E36" s="24">
        <f>'прил 6'!F27</f>
        <v>1289.7</v>
      </c>
    </row>
    <row r="37" spans="1:5" ht="31.5" customHeight="1">
      <c r="A37" s="8" t="s">
        <v>81</v>
      </c>
      <c r="B37" s="15" t="s">
        <v>56</v>
      </c>
      <c r="C37" s="45">
        <v>200</v>
      </c>
      <c r="D37" s="24">
        <f>'прил 6'!E28</f>
        <v>497.3</v>
      </c>
      <c r="E37" s="24">
        <f>'прил 6'!F28</f>
        <v>500.4</v>
      </c>
    </row>
    <row r="38" spans="1:5">
      <c r="A38" s="8" t="s">
        <v>58</v>
      </c>
      <c r="B38" s="15" t="s">
        <v>56</v>
      </c>
      <c r="C38" s="45">
        <v>800</v>
      </c>
      <c r="D38" s="24">
        <f>'прил 6'!E29</f>
        <v>47.8</v>
      </c>
      <c r="E38" s="24">
        <f>'прил 6'!F29</f>
        <v>45.4</v>
      </c>
    </row>
    <row r="39" spans="1:5">
      <c r="A39" s="8" t="s">
        <v>60</v>
      </c>
      <c r="B39" s="15" t="s">
        <v>61</v>
      </c>
      <c r="C39" s="45"/>
      <c r="D39" s="24">
        <f t="shared" ref="D39:E39" si="8">D40</f>
        <v>10</v>
      </c>
      <c r="E39" s="24">
        <f t="shared" si="8"/>
        <v>10</v>
      </c>
    </row>
    <row r="40" spans="1:5">
      <c r="A40" s="8" t="s">
        <v>58</v>
      </c>
      <c r="B40" s="15" t="s">
        <v>61</v>
      </c>
      <c r="C40" s="45">
        <v>800</v>
      </c>
      <c r="D40" s="24">
        <f>'прил 6'!E33</f>
        <v>10</v>
      </c>
      <c r="E40" s="24">
        <f>'прил 6'!F33</f>
        <v>10</v>
      </c>
    </row>
    <row r="41" spans="1:5" ht="45">
      <c r="A41" s="43" t="s">
        <v>151</v>
      </c>
      <c r="B41" s="15" t="s">
        <v>64</v>
      </c>
      <c r="C41" s="45"/>
      <c r="D41" s="24">
        <f t="shared" ref="D41" si="9">D42+D43</f>
        <v>92.3</v>
      </c>
      <c r="E41" s="24">
        <f t="shared" ref="E41" si="10">E42+E43</f>
        <v>94.8</v>
      </c>
    </row>
    <row r="42" spans="1:5" ht="79.5" customHeight="1">
      <c r="A42" s="8" t="s">
        <v>53</v>
      </c>
      <c r="B42" s="15" t="s">
        <v>64</v>
      </c>
      <c r="C42" s="45">
        <v>100</v>
      </c>
      <c r="D42" s="24">
        <f>'прил 6'!E38</f>
        <v>87.3</v>
      </c>
      <c r="E42" s="24">
        <f>'прил 6'!F38</f>
        <v>87.3</v>
      </c>
    </row>
    <row r="43" spans="1:5" ht="30">
      <c r="A43" s="8" t="s">
        <v>81</v>
      </c>
      <c r="B43" s="15" t="s">
        <v>64</v>
      </c>
      <c r="C43" s="45">
        <v>200</v>
      </c>
      <c r="D43" s="24">
        <f>'прил 6'!E39</f>
        <v>5</v>
      </c>
      <c r="E43" s="24">
        <f>'прил 6'!F39</f>
        <v>7.5</v>
      </c>
    </row>
    <row r="44" spans="1:5">
      <c r="A44" s="8" t="s">
        <v>84</v>
      </c>
      <c r="B44" s="15" t="s">
        <v>85</v>
      </c>
      <c r="C44" s="45"/>
      <c r="D44" s="24">
        <f t="shared" ref="D44:E44" si="11">D45</f>
        <v>98.6</v>
      </c>
      <c r="E44" s="24">
        <f t="shared" si="11"/>
        <v>206.4</v>
      </c>
    </row>
    <row r="45" spans="1:5">
      <c r="A45" s="13" t="s">
        <v>86</v>
      </c>
      <c r="B45" s="15" t="s">
        <v>85</v>
      </c>
      <c r="C45" s="45">
        <v>900</v>
      </c>
      <c r="D45" s="24">
        <f>'прил 6'!E62</f>
        <v>98.6</v>
      </c>
      <c r="E45" s="24">
        <f>'прил 6'!F62</f>
        <v>206.4</v>
      </c>
    </row>
    <row r="46" spans="1:5" ht="15.75">
      <c r="A46" s="3"/>
    </row>
    <row r="47" spans="1:5" ht="15.75">
      <c r="A47" s="3"/>
    </row>
    <row r="48" spans="1:5">
      <c r="A48" s="30" t="s">
        <v>42</v>
      </c>
      <c r="B48" s="6" t="s">
        <v>118</v>
      </c>
      <c r="C48" s="1"/>
    </row>
  </sheetData>
  <mergeCells count="7">
    <mergeCell ref="A16:A17"/>
    <mergeCell ref="B16:B17"/>
    <mergeCell ref="C16:C17"/>
    <mergeCell ref="D16:E16"/>
    <mergeCell ref="A11:F11"/>
    <mergeCell ref="A12:E12"/>
    <mergeCell ref="A13:E13"/>
  </mergeCells>
  <printOptions horizontalCentered="1"/>
  <pageMargins left="0.9055118110236221" right="0.31496062992125984" top="0.74803149606299213" bottom="0.74803149606299213" header="0.31496062992125984" footer="0.31496062992125984"/>
  <pageSetup paperSize="9" scale="80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tabSelected="1" zoomScale="75" zoomScaleNormal="75" workbookViewId="0">
      <selection activeCell="H13" sqref="H13"/>
    </sheetView>
  </sheetViews>
  <sheetFormatPr defaultRowHeight="15"/>
  <cols>
    <col min="1" max="1" width="48.7109375" customWidth="1"/>
    <col min="2" max="2" width="9.140625" customWidth="1"/>
    <col min="3" max="3" width="16.5703125" customWidth="1"/>
    <col min="5" max="5" width="10.85546875" customWidth="1"/>
    <col min="6" max="6" width="12.140625" customWidth="1"/>
  </cols>
  <sheetData>
    <row r="1" spans="1:6">
      <c r="C1" s="37" t="s">
        <v>124</v>
      </c>
      <c r="D1" s="37"/>
      <c r="E1" s="37"/>
      <c r="F1" s="37"/>
    </row>
    <row r="2" spans="1:6">
      <c r="C2" s="37" t="s">
        <v>115</v>
      </c>
      <c r="D2" s="37"/>
      <c r="E2" s="37"/>
      <c r="F2" s="37"/>
    </row>
    <row r="3" spans="1:6">
      <c r="C3" s="37" t="s">
        <v>39</v>
      </c>
      <c r="D3" s="37"/>
      <c r="E3" s="37"/>
      <c r="F3" s="37"/>
    </row>
    <row r="4" spans="1:6">
      <c r="C4" s="37" t="s">
        <v>163</v>
      </c>
      <c r="D4" s="37"/>
      <c r="E4" s="37"/>
      <c r="F4" s="37"/>
    </row>
    <row r="5" spans="1:6">
      <c r="C5" s="37" t="s">
        <v>116</v>
      </c>
      <c r="D5" s="37"/>
      <c r="E5" s="37"/>
      <c r="F5" s="37"/>
    </row>
    <row r="6" spans="1:6">
      <c r="C6" s="37" t="s">
        <v>39</v>
      </c>
      <c r="D6" s="37"/>
      <c r="E6" s="37"/>
      <c r="F6" s="37"/>
    </row>
    <row r="7" spans="1:6">
      <c r="C7" s="37" t="s">
        <v>137</v>
      </c>
      <c r="D7" s="37"/>
      <c r="E7" s="37"/>
      <c r="F7" s="37"/>
    </row>
    <row r="8" spans="1:6">
      <c r="C8" s="37" t="s">
        <v>138</v>
      </c>
      <c r="D8" s="37"/>
      <c r="E8" s="37"/>
      <c r="F8" s="37"/>
    </row>
    <row r="10" spans="1:6" ht="15.75">
      <c r="A10" s="68" t="s">
        <v>125</v>
      </c>
      <c r="B10" s="68"/>
      <c r="C10" s="68"/>
      <c r="D10" s="68"/>
      <c r="E10" s="68"/>
      <c r="F10" s="68"/>
    </row>
    <row r="11" spans="1:6" ht="15.75">
      <c r="A11" s="68" t="s">
        <v>159</v>
      </c>
      <c r="B11" s="68"/>
      <c r="C11" s="68"/>
      <c r="D11" s="68"/>
      <c r="E11" s="68"/>
      <c r="F11" s="68"/>
    </row>
    <row r="13" spans="1:6">
      <c r="F13" s="6" t="s">
        <v>41</v>
      </c>
    </row>
    <row r="14" spans="1:6">
      <c r="A14" s="71" t="s">
        <v>1</v>
      </c>
      <c r="B14" s="73" t="s">
        <v>94</v>
      </c>
      <c r="C14" s="73" t="s">
        <v>46</v>
      </c>
      <c r="D14" s="73" t="s">
        <v>47</v>
      </c>
      <c r="E14" s="71" t="s">
        <v>2</v>
      </c>
      <c r="F14" s="71"/>
    </row>
    <row r="15" spans="1:6">
      <c r="A15" s="71"/>
      <c r="B15" s="73"/>
      <c r="C15" s="73"/>
      <c r="D15" s="73"/>
      <c r="E15" s="54" t="s">
        <v>133</v>
      </c>
      <c r="F15" s="54" t="s">
        <v>141</v>
      </c>
    </row>
    <row r="16" spans="1:6">
      <c r="A16" s="53" t="s">
        <v>3</v>
      </c>
      <c r="B16" s="53"/>
      <c r="C16" s="49"/>
      <c r="D16" s="49"/>
      <c r="E16" s="40">
        <f t="shared" ref="E16:F16" si="0">E17</f>
        <v>4536.3999999999996</v>
      </c>
      <c r="F16" s="40">
        <f t="shared" si="0"/>
        <v>4723.1000000000004</v>
      </c>
    </row>
    <row r="17" spans="1:6" ht="66.75" customHeight="1">
      <c r="A17" s="41" t="s">
        <v>120</v>
      </c>
      <c r="B17" s="39">
        <v>791</v>
      </c>
      <c r="C17" s="38"/>
      <c r="D17" s="38"/>
      <c r="E17" s="40">
        <f>E18+E31</f>
        <v>4536.3999999999996</v>
      </c>
      <c r="F17" s="40">
        <f>F18+F31</f>
        <v>4723.1000000000004</v>
      </c>
    </row>
    <row r="18" spans="1:6" ht="75.75" customHeight="1">
      <c r="A18" s="41" t="s">
        <v>153</v>
      </c>
      <c r="B18" s="39">
        <v>791</v>
      </c>
      <c r="C18" s="39" t="s">
        <v>95</v>
      </c>
      <c r="D18" s="39"/>
      <c r="E18" s="40">
        <f>E19+E23</f>
        <v>1900.5</v>
      </c>
      <c r="F18" s="40">
        <f>F19+F23</f>
        <v>1900.5</v>
      </c>
    </row>
    <row r="19" spans="1:6" ht="18.75" customHeight="1">
      <c r="A19" s="50" t="s">
        <v>88</v>
      </c>
      <c r="B19" s="38">
        <v>791</v>
      </c>
      <c r="C19" s="38" t="s">
        <v>69</v>
      </c>
      <c r="D19" s="39"/>
      <c r="E19" s="24">
        <f t="shared" ref="E19:F21" si="1">E20</f>
        <v>300</v>
      </c>
      <c r="F19" s="24">
        <f t="shared" si="1"/>
        <v>300</v>
      </c>
    </row>
    <row r="20" spans="1:6" ht="33" customHeight="1">
      <c r="A20" s="50" t="s">
        <v>70</v>
      </c>
      <c r="B20" s="38">
        <v>791</v>
      </c>
      <c r="C20" s="38" t="s">
        <v>71</v>
      </c>
      <c r="D20" s="39"/>
      <c r="E20" s="24">
        <f t="shared" si="1"/>
        <v>300</v>
      </c>
      <c r="F20" s="24">
        <f t="shared" si="1"/>
        <v>300</v>
      </c>
    </row>
    <row r="21" spans="1:6" ht="91.5" customHeight="1">
      <c r="A21" s="60" t="s">
        <v>152</v>
      </c>
      <c r="B21" s="38">
        <v>791</v>
      </c>
      <c r="C21" s="45" t="s">
        <v>72</v>
      </c>
      <c r="D21" s="45"/>
      <c r="E21" s="24">
        <f t="shared" si="1"/>
        <v>300</v>
      </c>
      <c r="F21" s="24">
        <f t="shared" si="1"/>
        <v>300</v>
      </c>
    </row>
    <row r="22" spans="1:6" ht="30.75" customHeight="1">
      <c r="A22" s="50" t="s">
        <v>81</v>
      </c>
      <c r="B22" s="38">
        <v>791</v>
      </c>
      <c r="C22" s="45" t="s">
        <v>72</v>
      </c>
      <c r="D22" s="45">
        <v>200</v>
      </c>
      <c r="E22" s="24">
        <f>'прил 8'!D23</f>
        <v>300</v>
      </c>
      <c r="F22" s="24">
        <f>'прил 8'!E23</f>
        <v>300</v>
      </c>
    </row>
    <row r="23" spans="1:6" ht="30.75" customHeight="1">
      <c r="A23" s="50" t="s">
        <v>75</v>
      </c>
      <c r="B23" s="38">
        <v>791</v>
      </c>
      <c r="C23" s="45" t="s">
        <v>76</v>
      </c>
      <c r="D23" s="45"/>
      <c r="E23" s="24">
        <f t="shared" ref="E23:F23" si="2">E24</f>
        <v>1600.5</v>
      </c>
      <c r="F23" s="24">
        <f t="shared" si="2"/>
        <v>1600.5</v>
      </c>
    </row>
    <row r="24" spans="1:6" ht="32.25" customHeight="1">
      <c r="A24" s="50" t="s">
        <v>121</v>
      </c>
      <c r="B24" s="38">
        <v>791</v>
      </c>
      <c r="C24" s="45" t="s">
        <v>78</v>
      </c>
      <c r="D24" s="45"/>
      <c r="E24" s="24">
        <f t="shared" ref="E24:F24" si="3">E25+E29</f>
        <v>1600.5</v>
      </c>
      <c r="F24" s="24">
        <f t="shared" si="3"/>
        <v>1600.5</v>
      </c>
    </row>
    <row r="25" spans="1:6" ht="30" customHeight="1">
      <c r="A25" s="50" t="s">
        <v>89</v>
      </c>
      <c r="B25" s="38">
        <v>791</v>
      </c>
      <c r="C25" s="45" t="s">
        <v>80</v>
      </c>
      <c r="D25" s="45"/>
      <c r="E25" s="24">
        <f t="shared" ref="E25:F25" si="4">E26+E27+E28</f>
        <v>1400.5</v>
      </c>
      <c r="F25" s="24">
        <f t="shared" si="4"/>
        <v>1400.5</v>
      </c>
    </row>
    <row r="26" spans="1:6" ht="80.25" customHeight="1">
      <c r="A26" s="50" t="s">
        <v>53</v>
      </c>
      <c r="B26" s="38">
        <v>791</v>
      </c>
      <c r="C26" s="45" t="s">
        <v>80</v>
      </c>
      <c r="D26" s="45">
        <v>100</v>
      </c>
      <c r="E26" s="24">
        <f>'прил 8'!D27</f>
        <v>217.4</v>
      </c>
      <c r="F26" s="24">
        <f>'прил 8'!E27</f>
        <v>217.4</v>
      </c>
    </row>
    <row r="27" spans="1:6" ht="31.5" customHeight="1">
      <c r="A27" s="50" t="s">
        <v>81</v>
      </c>
      <c r="B27" s="38">
        <v>791</v>
      </c>
      <c r="C27" s="45" t="s">
        <v>80</v>
      </c>
      <c r="D27" s="45">
        <v>200</v>
      </c>
      <c r="E27" s="24">
        <f>'прил 8'!D28</f>
        <v>1181</v>
      </c>
      <c r="F27" s="24">
        <f>'прил 8'!E28</f>
        <v>1181</v>
      </c>
    </row>
    <row r="28" spans="1:6" ht="19.5" customHeight="1">
      <c r="A28" s="50" t="s">
        <v>58</v>
      </c>
      <c r="B28" s="38">
        <v>791</v>
      </c>
      <c r="C28" s="45" t="s">
        <v>80</v>
      </c>
      <c r="D28" s="45">
        <v>800</v>
      </c>
      <c r="E28" s="24">
        <f>'прил 8'!D29</f>
        <v>2.1</v>
      </c>
      <c r="F28" s="24">
        <f>'прил 8'!E29</f>
        <v>2.1</v>
      </c>
    </row>
    <row r="29" spans="1:6" ht="86.25" customHeight="1">
      <c r="A29" s="60" t="s">
        <v>152</v>
      </c>
      <c r="B29" s="38">
        <v>791</v>
      </c>
      <c r="C29" s="45" t="s">
        <v>82</v>
      </c>
      <c r="D29" s="45"/>
      <c r="E29" s="24">
        <f>E30</f>
        <v>200</v>
      </c>
      <c r="F29" s="24">
        <f>F30</f>
        <v>200</v>
      </c>
    </row>
    <row r="30" spans="1:6" ht="32.25" customHeight="1">
      <c r="A30" s="50" t="s">
        <v>81</v>
      </c>
      <c r="B30" s="38">
        <v>791</v>
      </c>
      <c r="C30" s="45" t="s">
        <v>82</v>
      </c>
      <c r="D30" s="45">
        <v>200</v>
      </c>
      <c r="E30" s="24">
        <f>'прил 8'!D31</f>
        <v>200</v>
      </c>
      <c r="F30" s="24">
        <f>'прил 8'!E31</f>
        <v>200</v>
      </c>
    </row>
    <row r="31" spans="1:6" ht="24" customHeight="1">
      <c r="A31" s="52" t="s">
        <v>50</v>
      </c>
      <c r="B31" s="39">
        <v>791</v>
      </c>
      <c r="C31" s="47" t="s">
        <v>51</v>
      </c>
      <c r="D31" s="47"/>
      <c r="E31" s="40">
        <f>E32+E34+E38+E40+E43</f>
        <v>2635.9</v>
      </c>
      <c r="F31" s="40">
        <f>F32+F34+F38+F40+F43</f>
        <v>2822.6000000000004</v>
      </c>
    </row>
    <row r="32" spans="1:6" ht="30" customHeight="1">
      <c r="A32" s="50" t="s">
        <v>102</v>
      </c>
      <c r="B32" s="38">
        <v>791</v>
      </c>
      <c r="C32" s="45" t="s">
        <v>52</v>
      </c>
      <c r="D32" s="45"/>
      <c r="E32" s="24">
        <f t="shared" ref="E32:F32" si="5">E33</f>
        <v>649.9</v>
      </c>
      <c r="F32" s="24">
        <f t="shared" si="5"/>
        <v>675.9</v>
      </c>
    </row>
    <row r="33" spans="1:6" ht="79.5" customHeight="1">
      <c r="A33" s="50" t="s">
        <v>53</v>
      </c>
      <c r="B33" s="38">
        <v>791</v>
      </c>
      <c r="C33" s="45" t="s">
        <v>52</v>
      </c>
      <c r="D33" s="45">
        <v>100</v>
      </c>
      <c r="E33" s="24">
        <f>'прил 8'!D34</f>
        <v>649.9</v>
      </c>
      <c r="F33" s="24">
        <f>'прил 8'!E34</f>
        <v>675.9</v>
      </c>
    </row>
    <row r="34" spans="1:6">
      <c r="A34" s="50" t="s">
        <v>55</v>
      </c>
      <c r="B34" s="38">
        <v>791</v>
      </c>
      <c r="C34" s="45" t="s">
        <v>93</v>
      </c>
      <c r="D34" s="45"/>
      <c r="E34" s="24">
        <f t="shared" ref="E34" si="6">E35+E36+E37</f>
        <v>1785.1</v>
      </c>
      <c r="F34" s="24">
        <f t="shared" ref="F34" si="7">F35+F36+F37</f>
        <v>1835.5</v>
      </c>
    </row>
    <row r="35" spans="1:6" ht="78" customHeight="1">
      <c r="A35" s="50" t="s">
        <v>53</v>
      </c>
      <c r="B35" s="38">
        <v>791</v>
      </c>
      <c r="C35" s="45" t="s">
        <v>56</v>
      </c>
      <c r="D35" s="45">
        <v>100</v>
      </c>
      <c r="E35" s="24">
        <f>'прил 8'!D36</f>
        <v>1240</v>
      </c>
      <c r="F35" s="24">
        <f>'прил 8'!E36</f>
        <v>1289.7</v>
      </c>
    </row>
    <row r="36" spans="1:6" ht="27" customHeight="1">
      <c r="A36" s="43" t="s">
        <v>81</v>
      </c>
      <c r="B36" s="38">
        <v>791</v>
      </c>
      <c r="C36" s="45" t="s">
        <v>56</v>
      </c>
      <c r="D36" s="45">
        <v>200</v>
      </c>
      <c r="E36" s="24">
        <f>'прил 8'!D37</f>
        <v>497.3</v>
      </c>
      <c r="F36" s="24">
        <f>'прил 8'!E37</f>
        <v>500.4</v>
      </c>
    </row>
    <row r="37" spans="1:6" ht="22.5" customHeight="1">
      <c r="A37" s="50" t="s">
        <v>58</v>
      </c>
      <c r="B37" s="38">
        <v>791</v>
      </c>
      <c r="C37" s="45" t="s">
        <v>56</v>
      </c>
      <c r="D37" s="45">
        <v>800</v>
      </c>
      <c r="E37" s="24">
        <f>'прил 8'!D38</f>
        <v>47.8</v>
      </c>
      <c r="F37" s="24">
        <f>'прил 8'!E38</f>
        <v>45.4</v>
      </c>
    </row>
    <row r="38" spans="1:6" ht="20.25" customHeight="1">
      <c r="A38" s="50" t="s">
        <v>60</v>
      </c>
      <c r="B38" s="38">
        <v>791</v>
      </c>
      <c r="C38" s="45" t="s">
        <v>61</v>
      </c>
      <c r="D38" s="45"/>
      <c r="E38" s="24">
        <f t="shared" ref="E38:F38" si="8">E39</f>
        <v>10</v>
      </c>
      <c r="F38" s="24">
        <f t="shared" si="8"/>
        <v>10</v>
      </c>
    </row>
    <row r="39" spans="1:6" ht="21" customHeight="1">
      <c r="A39" s="50" t="s">
        <v>58</v>
      </c>
      <c r="B39" s="38">
        <v>791</v>
      </c>
      <c r="C39" s="45" t="s">
        <v>61</v>
      </c>
      <c r="D39" s="45">
        <v>800</v>
      </c>
      <c r="E39" s="24">
        <f>'прил 8'!D40</f>
        <v>10</v>
      </c>
      <c r="F39" s="24">
        <f>'прил 8'!E40</f>
        <v>10</v>
      </c>
    </row>
    <row r="40" spans="1:6" ht="65.25" customHeight="1">
      <c r="A40" s="43" t="s">
        <v>151</v>
      </c>
      <c r="B40" s="38">
        <v>791</v>
      </c>
      <c r="C40" s="45" t="s">
        <v>64</v>
      </c>
      <c r="D40" s="45"/>
      <c r="E40" s="24">
        <f t="shared" ref="E40:F40" si="9">E41+E42</f>
        <v>92.3</v>
      </c>
      <c r="F40" s="24">
        <f t="shared" si="9"/>
        <v>94.8</v>
      </c>
    </row>
    <row r="41" spans="1:6" ht="84" customHeight="1">
      <c r="A41" s="50" t="s">
        <v>53</v>
      </c>
      <c r="B41" s="38">
        <v>791</v>
      </c>
      <c r="C41" s="45" t="s">
        <v>64</v>
      </c>
      <c r="D41" s="45">
        <v>100</v>
      </c>
      <c r="E41" s="24">
        <f>'прил 8'!D42</f>
        <v>87.3</v>
      </c>
      <c r="F41" s="24">
        <f>'прил 8'!E42</f>
        <v>87.3</v>
      </c>
    </row>
    <row r="42" spans="1:6" ht="30" customHeight="1">
      <c r="A42" s="50" t="s">
        <v>81</v>
      </c>
      <c r="B42" s="38">
        <v>791</v>
      </c>
      <c r="C42" s="45" t="s">
        <v>64</v>
      </c>
      <c r="D42" s="45">
        <v>200</v>
      </c>
      <c r="E42" s="24">
        <f>'прил 8'!D43</f>
        <v>5</v>
      </c>
      <c r="F42" s="24">
        <f>'прил 8'!E43</f>
        <v>7.5</v>
      </c>
    </row>
    <row r="43" spans="1:6" ht="26.25" customHeight="1">
      <c r="A43" s="50" t="s">
        <v>84</v>
      </c>
      <c r="B43" s="38">
        <v>791</v>
      </c>
      <c r="C43" s="45" t="s">
        <v>85</v>
      </c>
      <c r="D43" s="45"/>
      <c r="E43" s="24">
        <f t="shared" ref="E43:F43" si="10">E44</f>
        <v>98.6</v>
      </c>
      <c r="F43" s="24">
        <f t="shared" si="10"/>
        <v>206.4</v>
      </c>
    </row>
    <row r="44" spans="1:6">
      <c r="A44" s="43" t="s">
        <v>86</v>
      </c>
      <c r="B44" s="38">
        <v>791</v>
      </c>
      <c r="C44" s="45" t="s">
        <v>85</v>
      </c>
      <c r="D44" s="45">
        <v>900</v>
      </c>
      <c r="E44" s="24">
        <f>'прил 8'!D45</f>
        <v>98.6</v>
      </c>
      <c r="F44" s="24">
        <f>'прил 8'!E45</f>
        <v>206.4</v>
      </c>
    </row>
    <row r="45" spans="1:6" ht="15.75">
      <c r="A45" s="3"/>
    </row>
    <row r="46" spans="1:6" ht="15.75">
      <c r="A46" s="3"/>
    </row>
    <row r="47" spans="1:6">
      <c r="A47" s="30" t="s">
        <v>42</v>
      </c>
      <c r="B47" s="1"/>
      <c r="C47" s="1"/>
      <c r="D47" s="6" t="s">
        <v>118</v>
      </c>
      <c r="E47" s="1"/>
    </row>
  </sheetData>
  <mergeCells count="7">
    <mergeCell ref="A10:F10"/>
    <mergeCell ref="A11:F11"/>
    <mergeCell ref="A14:A15"/>
    <mergeCell ref="B14:B15"/>
    <mergeCell ref="C14:C15"/>
    <mergeCell ref="D14:D15"/>
    <mergeCell ref="E14:F14"/>
  </mergeCells>
  <pageMargins left="0.7" right="0.7" top="0.75" bottom="0.75" header="0.3" footer="0.3"/>
  <pageSetup paperSize="9" scale="7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Прил 3</vt:lpstr>
      <vt:lpstr>Прил 4</vt:lpstr>
      <vt:lpstr>прил 5</vt:lpstr>
      <vt:lpstr>прил 7</vt:lpstr>
      <vt:lpstr>прил 9</vt:lpstr>
      <vt:lpstr>прил 6</vt:lpstr>
      <vt:lpstr>прил 8</vt:lpstr>
      <vt:lpstr>прил 10</vt:lpstr>
      <vt:lpstr>'прил 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2019-12-17T03:14:23Z</dcterms:modified>
</cp:coreProperties>
</file>